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<sst xmlns="http://schemas.openxmlformats.org/spreadsheetml/2006/main" count="38" uniqueCount="38">
  <si>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</si>
  <si>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ICG232</t>
  </si>
  <si>
    <t xml:space="preserve">Ud</t>
  </si>
  <si>
    <t xml:space="preserve">Caldera a gas, doméstica, de condensación, mural, para calefacción y agua caliente</t>
  </si>
  <si>
    <r>
      <rPr>
        <sz val="8.25"/>
        <color rgb="FF000000"/>
        <rFont val="Arial"/>
        <family val="2"/>
      </rPr>
      <t xml:space="preserve">Caldera mural, de condensación, para calefacción y agua caliente con microacumulación, modelo VMW 30CF/1-7 SI (N-ES) ecoTEC exclusive "VAILLANT", potencia útil de 3 a 22 kW (80/60°C), potencia de agua caliente 30 kW, caudal de agua caliente 17,2 l/min para salto térmico de 25°C, caudal de agua caliente 14,3 l/min para salto térmico de 30°C, dimensiones 720x440x382 mm, con quemador modulante de gas natural, eficiencia energética clase A+ en calefacción, eficiencia energética clase A en agua caliente, perfil de consumo XXL en agua caliente, con sistema Comfort Safe de funcionamiento de emergencia, bomba de circulación de alta eficiencia, control sensoCOMFORT (VRC 720), con display digital, por cable, programación diaria y semanal, sonda exterior para control de la temperatura, control de varios circuitos de calefacción con módulos y termostatos adicionales, control desde smartphone o tablet mediante la App myVAILLANT para IOS (iPhone e iPad) y Android, para instalar en la pared o en la caldera, sistema dualPOWER de reparto de potencia para calefacción y agua caliente, placa de conexiones y ducto para desagüe de humos. Accesorios: sifón para conexión con la red de recogida de condensados y conexión para válvula de seguridad; neutralizador de condensados. Totalmente montada, conexionada y probada.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</si>
  <si>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</si>
  <si>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</si>
  <si>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</si>
  <si>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</si>
  <si>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</si>
  <si>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</si>
  <si>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</si>
  <si>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mt38vai021i</t>
  </si>
  <si>
    <t xml:space="preserve">Ud</t>
  </si>
  <si>
    <t xml:space="preserve">Caldera mural, de condensación, para calefacción y agua caliente con microacumulación, modelo VMW 30CF/1-7 SI (N-ES) ecoTEC exclusive "VAILLANT", potencia útil de 3 a 22 kW (80/60°C), potencia de agua caliente 30 kW, caudal de agua caliente 17,2 l/min para salto térmico de 25°C, caudal de agua caliente 14,3 l/min para salto térmico de 30°C, dimensiones 720x440x382 mm, con quemador modulante de gas natural, eficiencia energética clase A+ en calefacción, eficiencia energética clase A en agua caliente, perfil de consumo XXL en agua caliente, con sistema Comfort Safe de funcionamiento de emergencia, bomba de circulación de alta eficiencia, control sensoCOMFORT (VRC 720), con display digital, por cable, programación diaria y semanal, sonda exterior para control de la temperatura, control de varios circuitos de calefacción con módulos y termostatos adicionales, control desde smartphone o tablet mediante la App myVAILLANT para IOS (iPhone y iPad) y Android, para instalar en la pared o en la caldera, sistema dualPOWER de reparto de potencia para calefacción y agua caliente, placa de conexiones y ducto para desagüe de humos.</t>
  </si>
  <si>
    <t xml:space="preserve">mt38vai510a</t>
  </si>
  <si>
    <t xml:space="preserve">Ud</t>
  </si>
  <si>
    <t xml:space="preserve">Sifón para conexión con la red de recogida de condensados y conexión para válvula de seguridad, "VAILLANT".</t>
  </si>
  <si>
    <t xml:space="preserve">mt38vai512a</t>
  </si>
  <si>
    <t xml:space="preserve">Ud</t>
  </si>
  <si>
    <t xml:space="preserve">Neutralizador de condensados, "VAILLANT", para colocar entre la caldera y el tubo de desagüe.</t>
  </si>
  <si>
    <t xml:space="preserve">mt38www012</t>
  </si>
  <si>
    <t xml:space="preserve">Ud</t>
  </si>
  <si>
    <t xml:space="preserve">Material auxiliar para instalaciones de calefacción y agua caliente</t>
  </si>
  <si>
    <t xml:space="preserve">Subtotal materiales:</t>
  </si>
  <si>
    <t xml:space="preserve">Mano de obra</t>
  </si>
  <si>
    <t xml:space="preserve">mo004</t>
  </si>
  <si>
    <t xml:space="preserve">h</t>
  </si>
  <si>
    <t xml:space="preserve">Instalador de calefacción.</t>
  </si>
  <si>
    <t xml:space="preserve">mo103</t>
  </si>
  <si>
    <t xml:space="preserve">h</t>
  </si>
  <si>
    <t xml:space="preserve">Ayudante de instalador de calefacción.</t>
  </si>
  <si>
    <t xml:space="preserve">Subtotal mano de obra:</t>
  </si>
  <si>
    <t xml:space="preserve">Herramienta menor</t>
  </si>
  <si>
    <t xml:space="preserve">%</t>
  </si>
  <si>
    <t xml:space="preserve">Herramienta menor</t>
  </si>
  <si>
    <t xml:space="preserve">Coste de mantenimiento decenal: L 150.703,59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</si>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</sst>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6.98" customWidth="1"/>
    <col min="5" max="5" width="13.26" customWidth="1"/>
    <col min="6" max="6" width="13.60"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71.00" thickBot="1" customHeight="1">
      <c r="A10" s="1" t="s">
        <v>12</v>
      </c>
      <c r="B10" s="1"/>
      <c r="C10" s="10" t="s">
        <v>13</v>
      </c>
      <c r="D10" s="1" t="s">
        <v>14</v>
      </c>
      <c r="E10" s="11">
        <v>1</v>
      </c>
      <c r="F10" s="12">
        <v>151647</v>
      </c>
      <c r="G10" s="12">
        <f ca="1">ROUND(INDIRECT(ADDRESS(ROW()+(0), COLUMN()+(-2), 1))*INDIRECT(ADDRESS(ROW()+(0), COLUMN()+(-1), 1)), 2)</f>
        <v>151647</v>
      </c>
    </row>
    <row r="11" spans="1:7" ht="24.00" thickBot="1" customHeight="1">
      <c r="A11" s="1" t="s">
        <v>15</v>
      </c>
      <c r="B11" s="1"/>
      <c r="C11" s="10" t="s">
        <v>16</v>
      </c>
      <c r="D11" s="1" t="s">
        <v>17</v>
      </c>
      <c r="E11" s="11">
        <v>1</v>
      </c>
      <c r="F11" s="12">
        <v>541.59</v>
      </c>
      <c r="G11" s="12">
        <f ca="1">ROUND(INDIRECT(ADDRESS(ROW()+(0), COLUMN()+(-2), 1))*INDIRECT(ADDRESS(ROW()+(0), COLUMN()+(-1), 1)), 2)</f>
        <v>541.59</v>
      </c>
    </row>
    <row r="12" spans="1:7" ht="24.00" thickBot="1" customHeight="1">
      <c r="A12" s="1" t="s">
        <v>18</v>
      </c>
      <c r="B12" s="1"/>
      <c r="C12" s="10" t="s">
        <v>19</v>
      </c>
      <c r="D12" s="1" t="s">
        <v>20</v>
      </c>
      <c r="E12" s="11">
        <v>1</v>
      </c>
      <c r="F12" s="12">
        <v>2527.44</v>
      </c>
      <c r="G12" s="12">
        <f ca="1">ROUND(INDIRECT(ADDRESS(ROW()+(0), COLUMN()+(-2), 1))*INDIRECT(ADDRESS(ROW()+(0), COLUMN()+(-1), 1)), 2)</f>
        <v>2527.44</v>
      </c>
    </row>
    <row r="13" spans="1:7" ht="13.50" thickBot="1" customHeight="1">
      <c r="A13" s="1" t="s">
        <v>21</v>
      </c>
      <c r="B13" s="1"/>
      <c r="C13" s="10" t="s">
        <v>22</v>
      </c>
      <c r="D13" s="1" t="s">
        <v>23</v>
      </c>
      <c r="E13" s="13">
        <v>1</v>
      </c>
      <c r="F13" s="14">
        <v>75.82</v>
      </c>
      <c r="G13" s="14">
        <f ca="1">ROUND(INDIRECT(ADDRESS(ROW()+(0), COLUMN()+(-2), 1))*INDIRECT(ADDRESS(ROW()+(0), COLUMN()+(-1), 1)), 2)</f>
        <v>75.82</v>
      </c>
    </row>
    <row r="14" spans="1:7" ht="13.50" thickBot="1" customHeight="1">
      <c r="A14" s="15"/>
      <c r="B14" s="15"/>
      <c r="C14" s="15"/>
      <c r="D14" s="15"/>
      <c r="E14" s="9" t="s">
        <v>24</v>
      </c>
      <c r="F14" s="9"/>
      <c r="G14" s="17">
        <f ca="1">ROUND(SUM(INDIRECT(ADDRESS(ROW()+(-1), COLUMN()+(0), 1)),INDIRECT(ADDRESS(ROW()+(-2), COLUMN()+(0), 1)),INDIRECT(ADDRESS(ROW()+(-3), COLUMN()+(0), 1)),INDIRECT(ADDRESS(ROW()+(-4), COLUMN()+(0), 1))), 2)</f>
        <v>154791</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3.58</v>
      </c>
      <c r="F16" s="12">
        <v>118.7</v>
      </c>
      <c r="G16" s="12">
        <f ca="1">ROUND(INDIRECT(ADDRESS(ROW()+(0), COLUMN()+(-2), 1))*INDIRECT(ADDRESS(ROW()+(0), COLUMN()+(-1), 1)), 2)</f>
        <v>424.95</v>
      </c>
    </row>
    <row r="17" spans="1:7" ht="13.50" thickBot="1" customHeight="1">
      <c r="A17" s="1" t="s">
        <v>29</v>
      </c>
      <c r="B17" s="1"/>
      <c r="C17" s="10" t="s">
        <v>30</v>
      </c>
      <c r="D17" s="1" t="s">
        <v>31</v>
      </c>
      <c r="E17" s="13">
        <v>3.58</v>
      </c>
      <c r="F17" s="14">
        <v>86.19</v>
      </c>
      <c r="G17" s="14">
        <f ca="1">ROUND(INDIRECT(ADDRESS(ROW()+(0), COLUMN()+(-2), 1))*INDIRECT(ADDRESS(ROW()+(0), COLUMN()+(-1), 1)), 2)</f>
        <v>308.56</v>
      </c>
    </row>
    <row r="18" spans="1:7" ht="13.50" thickBot="1" customHeight="1">
      <c r="A18" s="15"/>
      <c r="B18" s="15"/>
      <c r="C18" s="15"/>
      <c r="D18" s="15"/>
      <c r="E18" s="9" t="s">
        <v>32</v>
      </c>
      <c r="F18" s="9"/>
      <c r="G18" s="17">
        <f ca="1">ROUND(SUM(INDIRECT(ADDRESS(ROW()+(-1), COLUMN()+(0), 1)),INDIRECT(ADDRESS(ROW()+(-2), COLUMN()+(0), 1))), 2)</f>
        <v>733.51</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155525</v>
      </c>
      <c r="G20" s="14">
        <f ca="1">ROUND(INDIRECT(ADDRESS(ROW()+(0), COLUMN()+(-2), 1))*INDIRECT(ADDRESS(ROW()+(0), COLUMN()+(-1), 1))/100, 2)</f>
        <v>3110.5</v>
      </c>
    </row>
    <row r="21" spans="1:7" ht="13.50" thickBot="1" customHeight="1">
      <c r="A21" s="21" t="s">
        <v>36</v>
      </c>
      <c r="B21" s="21"/>
      <c r="C21" s="22"/>
      <c r="D21" s="23"/>
      <c r="E21" s="24" t="s">
        <v>37</v>
      </c>
      <c r="F21" s="25"/>
      <c r="G21" s="26">
        <f ca="1">ROUND(SUM(INDIRECT(ADDRESS(ROW()+(-1), COLUMN()+(0), 1)),INDIRECT(ADDRESS(ROW()+(-3), COLUMN()+(0), 1)),INDIRECT(ADDRESS(ROW()+(-7), COLUMN()+(0), 1))), 2)</f>
        <v>158635</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