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<sst xmlns="http://schemas.openxmlformats.org/spreadsheetml/2006/main" count="47" uniqueCount="47">
  <si>
    <t xml:space="preserve"/>
  </si>
  <si>
    <t xml:space="preserve">IFI013</t>
  </si>
  <si>
    <t xml:space="preserve">Ud</t>
  </si>
  <si>
    <t xml:space="preserve">Instalación interior para galería.</t>
  </si>
  <si>
    <r>
      <rPr>
        <sz val="8.25"/>
        <color rgb="FF000000"/>
        <rFont val="Arial"/>
        <family val="2"/>
      </rPr>
      <t xml:space="preserve">Instalación interior de fontanería para galería con dotación para: pila, toma y llave de paso para lavadora, realizada con tubo de polietileno reticulado (PE-X), modelo Aqua Pipe "UPONOR IBERIA", para la red de agua fría y caliente que conecta la derivación particular o una de sus ramificaciones con cada uno de la loza sanitaria, con los diámetros necesarios para cada punto de servicio. Incluso llaves de paso de cuarto húmedo para el corte del suministro de agua, material auxiliar para montaje y sujeción a la obra, derivación particular, accesorios de derivaciones. El precio no incluye las ayudas de albañilería para instalaciones.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</si>
  <si>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</si>
  <si>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</si>
  <si>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</si>
  <si>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</si>
  <si>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</si>
  <si>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</si>
  <si>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</si>
  <si>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mt37tpu400i</t>
  </si>
  <si>
    <t xml:space="preserve">Ud</t>
  </si>
  <si>
    <t xml:space="preserve">Material auxiliar para montaje y sujeción a la obra de las tuberías de polietileno reticulado (PE-Xa), serie 5, modelo Aqua Pipe "UPONOR IBERIA", de 16 mm de diámetro exterior.</t>
  </si>
  <si>
    <t xml:space="preserve">mt37tpu010ig</t>
  </si>
  <si>
    <t xml:space="preserve">m</t>
  </si>
  <si>
    <t xml:space="preserve">Tubo de polietileno reticulado (PE-Xa), serie 5, modelo Aqua Pipe "UPONOR IBERIA", de 16 mm de diámetro exterior, PN=6 atm y 1,8 mm de espesor, sistema de unión Quick and Easy, suministrado en rollos, según ISO 15875-2, con el precio incrementado el 30% en concepto de accesorios y piezas especiales.</t>
  </si>
  <si>
    <t xml:space="preserve">mt37tpu400j</t>
  </si>
  <si>
    <t xml:space="preserve">Ud</t>
  </si>
  <si>
    <t xml:space="preserve">Material auxiliar para montaje y sujeción a la obra de las tuberías de polietileno reticulado (PE-Xa), serie 5, modelo Aqua Pipe "UPONOR IBERIA", de 20 mm de diámetro exterior.</t>
  </si>
  <si>
    <t xml:space="preserve">mt37tpu010jg</t>
  </si>
  <si>
    <t xml:space="preserve">m</t>
  </si>
  <si>
    <t xml:space="preserve">Tubo de polietileno reticulado (PE-Xa), serie 5, modelo Aqua Pipe "UPONOR IBERIA", de 20 mm de diámetro exterior, PN=6 atm y 1,9 mm de espesor, sistema de unión Quick and Easy, suministrado en rollos, según ISO 15875-2, con el precio incrementado el 30% en concepto de accesorios y piezas especiales.</t>
  </si>
  <si>
    <t xml:space="preserve">mt37avu020f</t>
  </si>
  <si>
    <t xml:space="preserve">Ud</t>
  </si>
  <si>
    <t xml:space="preserve">Válvula de esfera, de latón, de 20 mm de diámetro, "UPONOR IBERIA", sistema de unión Quick and Easy.</t>
  </si>
  <si>
    <t xml:space="preserve">mt37avu100h</t>
  </si>
  <si>
    <t xml:space="preserve">Ud</t>
  </si>
  <si>
    <t xml:space="preserve">Maneta vista de acero inoxidable, "UPONOR IBERIA".</t>
  </si>
  <si>
    <t xml:space="preserve">mt31gcg070a</t>
  </si>
  <si>
    <t xml:space="preserve">Ud</t>
  </si>
  <si>
    <t xml:space="preserve">Llave de paso para lavadora o lavavajillas, para roscar, gama básica, de 1/2" de diámetro.</t>
  </si>
  <si>
    <t xml:space="preserve">Subtotal materiales:</t>
  </si>
  <si>
    <t xml:space="preserve">Mano de obra</t>
  </si>
  <si>
    <t xml:space="preserve">mo008</t>
  </si>
  <si>
    <t xml:space="preserve">h</t>
  </si>
  <si>
    <t xml:space="preserve">Fontanero.</t>
  </si>
  <si>
    <t xml:space="preserve">mo107</t>
  </si>
  <si>
    <t xml:space="preserve">h</t>
  </si>
  <si>
    <t xml:space="preserve">Ayudante de fontanero.</t>
  </si>
  <si>
    <t xml:space="preserve">Subtotal mano de obra:</t>
  </si>
  <si>
    <t xml:space="preserve">Herramienta menor</t>
  </si>
  <si>
    <t xml:space="preserve">%</t>
  </si>
  <si>
    <t xml:space="preserve">Herramienta menor</t>
  </si>
  <si>
    <t xml:space="preserve">Coste de mantenimiento decenal: L 683,96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</si>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</sst>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6.46" customWidth="1"/>
    <col min="2" max="2" width="6.12" customWidth="1"/>
    <col min="3" max="3" width="7.48" customWidth="1"/>
    <col min="4" max="4" width="72.93" customWidth="1"/>
    <col min="5" max="5" width="13.60" customWidth="1"/>
    <col min="6" max="6" width="10.37" customWidth="1"/>
    <col min="7" max="7" width="11.56"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34.50" thickBot="1" customHeight="1">
      <c r="A10" s="1" t="s">
        <v>12</v>
      </c>
      <c r="B10" s="1"/>
      <c r="C10" s="10" t="s">
        <v>13</v>
      </c>
      <c r="D10" s="1" t="s">
        <v>14</v>
      </c>
      <c r="E10" s="11">
        <v>2.7</v>
      </c>
      <c r="F10" s="12">
        <v>3.83</v>
      </c>
      <c r="G10" s="12">
        <f ca="1">ROUND(INDIRECT(ADDRESS(ROW()+(0), COLUMN()+(-2), 1))*INDIRECT(ADDRESS(ROW()+(0), COLUMN()+(-1), 1)), 2)</f>
        <v>10.34</v>
      </c>
    </row>
    <row r="11" spans="1:7" ht="45.00" thickBot="1" customHeight="1">
      <c r="A11" s="1" t="s">
        <v>15</v>
      </c>
      <c r="B11" s="1"/>
      <c r="C11" s="10" t="s">
        <v>16</v>
      </c>
      <c r="D11" s="1" t="s">
        <v>17</v>
      </c>
      <c r="E11" s="11">
        <v>2.7</v>
      </c>
      <c r="F11" s="12">
        <v>99.68</v>
      </c>
      <c r="G11" s="12">
        <f ca="1">ROUND(INDIRECT(ADDRESS(ROW()+(0), COLUMN()+(-2), 1))*INDIRECT(ADDRESS(ROW()+(0), COLUMN()+(-1), 1)), 2)</f>
        <v>269.14</v>
      </c>
    </row>
    <row r="12" spans="1:7" ht="34.50" thickBot="1" customHeight="1">
      <c r="A12" s="1" t="s">
        <v>18</v>
      </c>
      <c r="B12" s="1"/>
      <c r="C12" s="10" t="s">
        <v>19</v>
      </c>
      <c r="D12" s="1" t="s">
        <v>20</v>
      </c>
      <c r="E12" s="11">
        <v>13.4</v>
      </c>
      <c r="F12" s="12">
        <v>4.98</v>
      </c>
      <c r="G12" s="12">
        <f ca="1">ROUND(INDIRECT(ADDRESS(ROW()+(0), COLUMN()+(-2), 1))*INDIRECT(ADDRESS(ROW()+(0), COLUMN()+(-1), 1)), 2)</f>
        <v>66.73</v>
      </c>
    </row>
    <row r="13" spans="1:7" ht="45.00" thickBot="1" customHeight="1">
      <c r="A13" s="1" t="s">
        <v>21</v>
      </c>
      <c r="B13" s="1"/>
      <c r="C13" s="10" t="s">
        <v>22</v>
      </c>
      <c r="D13" s="1" t="s">
        <v>23</v>
      </c>
      <c r="E13" s="11">
        <v>13.4</v>
      </c>
      <c r="F13" s="12">
        <v>129.59</v>
      </c>
      <c r="G13" s="12">
        <f ca="1">ROUND(INDIRECT(ADDRESS(ROW()+(0), COLUMN()+(-2), 1))*INDIRECT(ADDRESS(ROW()+(0), COLUMN()+(-1), 1)), 2)</f>
        <v>1736.51</v>
      </c>
    </row>
    <row r="14" spans="1:7" ht="24.00" thickBot="1" customHeight="1">
      <c r="A14" s="1" t="s">
        <v>24</v>
      </c>
      <c r="B14" s="1"/>
      <c r="C14" s="10" t="s">
        <v>25</v>
      </c>
      <c r="D14" s="1" t="s">
        <v>26</v>
      </c>
      <c r="E14" s="11">
        <v>2</v>
      </c>
      <c r="F14" s="12">
        <v>803.59</v>
      </c>
      <c r="G14" s="12">
        <f ca="1">ROUND(INDIRECT(ADDRESS(ROW()+(0), COLUMN()+(-2), 1))*INDIRECT(ADDRESS(ROW()+(0), COLUMN()+(-1), 1)), 2)</f>
        <v>1607.18</v>
      </c>
    </row>
    <row r="15" spans="1:7" ht="13.50" thickBot="1" customHeight="1">
      <c r="A15" s="1" t="s">
        <v>27</v>
      </c>
      <c r="B15" s="1"/>
      <c r="C15" s="10" t="s">
        <v>28</v>
      </c>
      <c r="D15" s="1" t="s">
        <v>29</v>
      </c>
      <c r="E15" s="11">
        <v>2</v>
      </c>
      <c r="F15" s="12">
        <v>388.3</v>
      </c>
      <c r="G15" s="12">
        <f ca="1">ROUND(INDIRECT(ADDRESS(ROW()+(0), COLUMN()+(-2), 1))*INDIRECT(ADDRESS(ROW()+(0), COLUMN()+(-1), 1)), 2)</f>
        <v>776.6</v>
      </c>
    </row>
    <row r="16" spans="1:7" ht="24.00" thickBot="1" customHeight="1">
      <c r="A16" s="1" t="s">
        <v>30</v>
      </c>
      <c r="B16" s="1"/>
      <c r="C16" s="10" t="s">
        <v>31</v>
      </c>
      <c r="D16" s="1" t="s">
        <v>32</v>
      </c>
      <c r="E16" s="13">
        <v>1</v>
      </c>
      <c r="F16" s="14">
        <v>924.61</v>
      </c>
      <c r="G16" s="14">
        <f ca="1">ROUND(INDIRECT(ADDRESS(ROW()+(0), COLUMN()+(-2), 1))*INDIRECT(ADDRESS(ROW()+(0), COLUMN()+(-1), 1)), 2)</f>
        <v>924.61</v>
      </c>
    </row>
    <row r="17" spans="1:7" ht="13.50" thickBot="1" customHeight="1">
      <c r="A17" s="15"/>
      <c r="B17" s="15"/>
      <c r="C17" s="15"/>
      <c r="D17" s="15"/>
      <c r="E17" s="9" t="s">
        <v>33</v>
      </c>
      <c r="F17" s="9"/>
      <c r="G17" s="17">
        <f ca="1">ROUND(SUM(INDIRECT(ADDRESS(ROW()+(-1), COLUMN()+(0), 1)),INDIRECT(ADDRESS(ROW()+(-2), COLUMN()+(0), 1)),INDIRECT(ADDRESS(ROW()+(-3), COLUMN()+(0), 1)),INDIRECT(ADDRESS(ROW()+(-4), COLUMN()+(0), 1)),INDIRECT(ADDRESS(ROW()+(-5), COLUMN()+(0), 1)),INDIRECT(ADDRESS(ROW()+(-6), COLUMN()+(0), 1)),INDIRECT(ADDRESS(ROW()+(-7), COLUMN()+(0), 1))), 2)</f>
        <v>5391.11</v>
      </c>
    </row>
    <row r="18" spans="1:7" ht="13.50" thickBot="1" customHeight="1">
      <c r="A18" s="15">
        <v>2</v>
      </c>
      <c r="B18" s="15"/>
      <c r="C18" s="15"/>
      <c r="D18" s="18" t="s">
        <v>34</v>
      </c>
      <c r="E18" s="18"/>
      <c r="F18" s="15"/>
      <c r="G18" s="15"/>
    </row>
    <row r="19" spans="1:7" ht="13.50" thickBot="1" customHeight="1">
      <c r="A19" s="1" t="s">
        <v>35</v>
      </c>
      <c r="B19" s="1"/>
      <c r="C19" s="10" t="s">
        <v>36</v>
      </c>
      <c r="D19" s="1" t="s">
        <v>37</v>
      </c>
      <c r="E19" s="11">
        <v>3.44</v>
      </c>
      <c r="F19" s="12">
        <v>118.7</v>
      </c>
      <c r="G19" s="12">
        <f ca="1">ROUND(INDIRECT(ADDRESS(ROW()+(0), COLUMN()+(-2), 1))*INDIRECT(ADDRESS(ROW()+(0), COLUMN()+(-1), 1)), 2)</f>
        <v>408.33</v>
      </c>
    </row>
    <row r="20" spans="1:7" ht="13.50" thickBot="1" customHeight="1">
      <c r="A20" s="1" t="s">
        <v>38</v>
      </c>
      <c r="B20" s="1"/>
      <c r="C20" s="10" t="s">
        <v>39</v>
      </c>
      <c r="D20" s="1" t="s">
        <v>40</v>
      </c>
      <c r="E20" s="13">
        <v>3.44</v>
      </c>
      <c r="F20" s="14">
        <v>86.19</v>
      </c>
      <c r="G20" s="14">
        <f ca="1">ROUND(INDIRECT(ADDRESS(ROW()+(0), COLUMN()+(-2), 1))*INDIRECT(ADDRESS(ROW()+(0), COLUMN()+(-1), 1)), 2)</f>
        <v>296.49</v>
      </c>
    </row>
    <row r="21" spans="1:7" ht="13.50" thickBot="1" customHeight="1">
      <c r="A21" s="15"/>
      <c r="B21" s="15"/>
      <c r="C21" s="15"/>
      <c r="D21" s="15"/>
      <c r="E21" s="9" t="s">
        <v>41</v>
      </c>
      <c r="F21" s="9"/>
      <c r="G21" s="17">
        <f ca="1">ROUND(SUM(INDIRECT(ADDRESS(ROW()+(-1), COLUMN()+(0), 1)),INDIRECT(ADDRESS(ROW()+(-2), COLUMN()+(0), 1))), 2)</f>
        <v>704.82</v>
      </c>
    </row>
    <row r="22" spans="1:7" ht="13.50" thickBot="1" customHeight="1">
      <c r="A22" s="15">
        <v>3</v>
      </c>
      <c r="B22" s="15"/>
      <c r="C22" s="15"/>
      <c r="D22" s="18" t="s">
        <v>42</v>
      </c>
      <c r="E22" s="18"/>
      <c r="F22" s="15"/>
      <c r="G22" s="15"/>
    </row>
    <row r="23" spans="1:7" ht="13.50" thickBot="1" customHeight="1">
      <c r="A23" s="19"/>
      <c r="B23" s="19"/>
      <c r="C23" s="20" t="s">
        <v>43</v>
      </c>
      <c r="D23" s="19" t="s">
        <v>44</v>
      </c>
      <c r="E23" s="13">
        <v>2</v>
      </c>
      <c r="F23" s="14">
        <f ca="1">ROUND(SUM(INDIRECT(ADDRESS(ROW()+(-2), COLUMN()+(1), 1)),INDIRECT(ADDRESS(ROW()+(-6), COLUMN()+(1), 1))), 2)</f>
        <v>6095.93</v>
      </c>
      <c r="G23" s="14">
        <f ca="1">ROUND(INDIRECT(ADDRESS(ROW()+(0), COLUMN()+(-2), 1))*INDIRECT(ADDRESS(ROW()+(0), COLUMN()+(-1), 1))/100, 2)</f>
        <v>121.92</v>
      </c>
    </row>
    <row r="24" spans="1:7" ht="13.50" thickBot="1" customHeight="1">
      <c r="A24" s="21" t="s">
        <v>45</v>
      </c>
      <c r="B24" s="21"/>
      <c r="C24" s="22"/>
      <c r="D24" s="23"/>
      <c r="E24" s="24" t="s">
        <v>46</v>
      </c>
      <c r="F24" s="25"/>
      <c r="G24" s="26">
        <f ca="1">ROUND(SUM(INDIRECT(ADDRESS(ROW()+(-1), COLUMN()+(0), 1)),INDIRECT(ADDRESS(ROW()+(-3), COLUMN()+(0), 1)),INDIRECT(ADDRESS(ROW()+(-7), COLUMN()+(0), 1))), 2)</f>
        <v>6217.85</v>
      </c>
    </row>
  </sheetData>
  <mergeCells count="26">
    <mergeCell ref="A1:G1"/>
    <mergeCell ref="C3:G3"/>
    <mergeCell ref="A5:G5"/>
    <mergeCell ref="A8:B8"/>
    <mergeCell ref="A9:B9"/>
    <mergeCell ref="D9:E9"/>
    <mergeCell ref="A10:B10"/>
    <mergeCell ref="A11:B11"/>
    <mergeCell ref="A12:B12"/>
    <mergeCell ref="A13:B13"/>
    <mergeCell ref="A14:B14"/>
    <mergeCell ref="A15:B15"/>
    <mergeCell ref="A16:B16"/>
    <mergeCell ref="A17:B17"/>
    <mergeCell ref="E17:F17"/>
    <mergeCell ref="A18:B18"/>
    <mergeCell ref="D18:E18"/>
    <mergeCell ref="A19:B19"/>
    <mergeCell ref="A20:B20"/>
    <mergeCell ref="A21:B21"/>
    <mergeCell ref="E21:F21"/>
    <mergeCell ref="A22:B22"/>
    <mergeCell ref="D22:E22"/>
    <mergeCell ref="A23:B23"/>
    <mergeCell ref="A24:D24"/>
    <mergeCell ref="E24:F24"/>
  </mergeCells>
  <pageMargins left="0.147638" right="0.147638" top="0.206693" bottom="0.206693" header="0.0" footer="0.0"/>
  <pageSetup paperSize="9" orientation="portrait"/>
  <rowBreaks count="0" manualBreakCount="0">
    </rowBreaks>
</worksheet>
</file>