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<sst xmlns="http://schemas.openxmlformats.org/spreadsheetml/2006/main" count="38" uniqueCount="38">
  <si>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</si>
  <si>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QRE020</t>
  </si>
  <si>
    <t xml:space="preserve">m</t>
  </si>
  <si>
    <t xml:space="preserve">Encuentro de faldón con paramento vertical.</t>
  </si>
  <si>
    <r>
      <rPr>
        <sz val="8.25"/>
        <color rgb="FF000000"/>
        <rFont val="Arial"/>
        <family val="2"/>
      </rPr>
      <t xml:space="preserve">Encuentro frontal de faldón con paramento vertical en cubierta inclinada, impermeabilización con banda autoadhesiva de aluminio, con la superficie en relieve y revestida por una de sus caras con una capa adhesiva de butilo de 0,15 mm de espesor, de 30 cm de anchura protegida con perfil de lámina de acero galvanizado, recibido en roza del paramento con mortero de cemento.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</si>
  <si>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</si>
  <si>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</si>
  <si>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</si>
  <si>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</si>
  <si>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</si>
  <si>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</si>
  <si>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</si>
  <si>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mt13aev010aa</t>
  </si>
  <si>
    <t xml:space="preserve">m</t>
  </si>
  <si>
    <t xml:space="preserve">Banda autoadhesiva de aluminio, con la superficie en relieve y revestida por una de sus caras con una capa adhesiva de butilo de 0,15 mm de espesor, de 30 cm de anchura; para la impermeabilización de encuentros.</t>
  </si>
  <si>
    <t xml:space="preserve">mt15acc020c</t>
  </si>
  <si>
    <t xml:space="preserve">m</t>
  </si>
  <si>
    <t xml:space="preserve">Perfil de lámina de acero galvanizado, espesor 0,8 mm, desarrollo 300 mm, y 2 pliegues.</t>
  </si>
  <si>
    <t xml:space="preserve">mt09mor010e</t>
  </si>
  <si>
    <t xml:space="preserve">m³</t>
  </si>
  <si>
    <t xml:space="preserve">Mortero de cemento CEM II/B-P 32,5 N tipo M-10, confeccionado en obra con 380 kg/m³ de cemento y una proporción en volumen 1/4.</t>
  </si>
  <si>
    <t xml:space="preserve">mt15sja020a</t>
  </si>
  <si>
    <t xml:space="preserve">Ud</t>
  </si>
  <si>
    <t xml:space="preserve">Cartucho de masilla de poliuretano, de 310 cm³.</t>
  </si>
  <si>
    <t xml:space="preserve">Subtotal materiales:</t>
  </si>
  <si>
    <t xml:space="preserve">Mano de obra</t>
  </si>
  <si>
    <t xml:space="preserve">mo011</t>
  </si>
  <si>
    <t xml:space="preserve">h</t>
  </si>
  <si>
    <t xml:space="preserve">Montador.</t>
  </si>
  <si>
    <t xml:space="preserve">mo080</t>
  </si>
  <si>
    <t xml:space="preserve">h</t>
  </si>
  <si>
    <t xml:space="preserve">Ayudante de montador.</t>
  </si>
  <si>
    <t xml:space="preserve">Subtotal mano de obra:</t>
  </si>
  <si>
    <t xml:space="preserve">Herramienta menor</t>
  </si>
  <si>
    <t xml:space="preserve">%</t>
  </si>
  <si>
    <t xml:space="preserve">Herramienta menor</t>
  </si>
  <si>
    <t xml:space="preserve">Coste de mantenimiento decenal: L 170,60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</si>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</sst>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48" customWidth="1"/>
    <col min="4" max="4" width="72.59" customWidth="1"/>
    <col min="5" max="5" width="13.26" customWidth="1"/>
    <col min="6" max="6" width="11.56"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1.1</v>
      </c>
      <c r="F10" s="12">
        <v>319.04</v>
      </c>
      <c r="G10" s="12">
        <f ca="1">ROUND(INDIRECT(ADDRESS(ROW()+(0), COLUMN()+(-2), 1))*INDIRECT(ADDRESS(ROW()+(0), COLUMN()+(-1), 1)), 2)</f>
        <v>350.94</v>
      </c>
    </row>
    <row r="11" spans="1:7" ht="24.00" thickBot="1" customHeight="1">
      <c r="A11" s="1" t="s">
        <v>15</v>
      </c>
      <c r="B11" s="1"/>
      <c r="C11" s="10" t="s">
        <v>16</v>
      </c>
      <c r="D11" s="1" t="s">
        <v>17</v>
      </c>
      <c r="E11" s="11">
        <v>1.1</v>
      </c>
      <c r="F11" s="12">
        <v>73.55</v>
      </c>
      <c r="G11" s="12">
        <f ca="1">ROUND(INDIRECT(ADDRESS(ROW()+(0), COLUMN()+(-2), 1))*INDIRECT(ADDRESS(ROW()+(0), COLUMN()+(-1), 1)), 2)</f>
        <v>80.91</v>
      </c>
    </row>
    <row r="12" spans="1:7" ht="24.00" thickBot="1" customHeight="1">
      <c r="A12" s="1" t="s">
        <v>18</v>
      </c>
      <c r="B12" s="1"/>
      <c r="C12" s="10" t="s">
        <v>19</v>
      </c>
      <c r="D12" s="1" t="s">
        <v>20</v>
      </c>
      <c r="E12" s="11">
        <v>0.01</v>
      </c>
      <c r="F12" s="12">
        <v>3295.32</v>
      </c>
      <c r="G12" s="12">
        <f ca="1">ROUND(INDIRECT(ADDRESS(ROW()+(0), COLUMN()+(-2), 1))*INDIRECT(ADDRESS(ROW()+(0), COLUMN()+(-1), 1)), 2)</f>
        <v>32.95</v>
      </c>
    </row>
    <row r="13" spans="1:7" ht="13.50" thickBot="1" customHeight="1">
      <c r="A13" s="1" t="s">
        <v>21</v>
      </c>
      <c r="B13" s="1"/>
      <c r="C13" s="10" t="s">
        <v>22</v>
      </c>
      <c r="D13" s="1" t="s">
        <v>23</v>
      </c>
      <c r="E13" s="13">
        <v>0.17</v>
      </c>
      <c r="F13" s="14">
        <v>253.22</v>
      </c>
      <c r="G13" s="14">
        <f ca="1">ROUND(INDIRECT(ADDRESS(ROW()+(0), COLUMN()+(-2), 1))*INDIRECT(ADDRESS(ROW()+(0), COLUMN()+(-1), 1)), 2)</f>
        <v>43.05</v>
      </c>
    </row>
    <row r="14" spans="1:7" ht="13.50" thickBot="1" customHeight="1">
      <c r="A14" s="15"/>
      <c r="B14" s="15"/>
      <c r="C14" s="15"/>
      <c r="D14" s="15"/>
      <c r="E14" s="9" t="s">
        <v>24</v>
      </c>
      <c r="F14" s="9"/>
      <c r="G14" s="17">
        <f ca="1">ROUND(SUM(INDIRECT(ADDRESS(ROW()+(-1), COLUMN()+(0), 1)),INDIRECT(ADDRESS(ROW()+(-2), COLUMN()+(0), 1)),INDIRECT(ADDRESS(ROW()+(-3), COLUMN()+(0), 1)),INDIRECT(ADDRESS(ROW()+(-4), COLUMN()+(0), 1))), 2)</f>
        <v>507.85</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0.336</v>
      </c>
      <c r="F16" s="12">
        <v>118.7</v>
      </c>
      <c r="G16" s="12">
        <f ca="1">ROUND(INDIRECT(ADDRESS(ROW()+(0), COLUMN()+(-2), 1))*INDIRECT(ADDRESS(ROW()+(0), COLUMN()+(-1), 1)), 2)</f>
        <v>39.88</v>
      </c>
    </row>
    <row r="17" spans="1:7" ht="13.50" thickBot="1" customHeight="1">
      <c r="A17" s="1" t="s">
        <v>29</v>
      </c>
      <c r="B17" s="1"/>
      <c r="C17" s="10" t="s">
        <v>30</v>
      </c>
      <c r="D17" s="1" t="s">
        <v>31</v>
      </c>
      <c r="E17" s="13">
        <v>0.336</v>
      </c>
      <c r="F17" s="14">
        <v>86.35</v>
      </c>
      <c r="G17" s="14">
        <f ca="1">ROUND(INDIRECT(ADDRESS(ROW()+(0), COLUMN()+(-2), 1))*INDIRECT(ADDRESS(ROW()+(0), COLUMN()+(-1), 1)), 2)</f>
        <v>29.01</v>
      </c>
    </row>
    <row r="18" spans="1:7" ht="13.50" thickBot="1" customHeight="1">
      <c r="A18" s="15"/>
      <c r="B18" s="15"/>
      <c r="C18" s="15"/>
      <c r="D18" s="15"/>
      <c r="E18" s="9" t="s">
        <v>32</v>
      </c>
      <c r="F18" s="9"/>
      <c r="G18" s="17">
        <f ca="1">ROUND(SUM(INDIRECT(ADDRESS(ROW()+(-1), COLUMN()+(0), 1)),INDIRECT(ADDRESS(ROW()+(-2), COLUMN()+(0), 1))), 2)</f>
        <v>68.89</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576.74</v>
      </c>
      <c r="G20" s="14">
        <f ca="1">ROUND(INDIRECT(ADDRESS(ROW()+(0), COLUMN()+(-2), 1))*INDIRECT(ADDRESS(ROW()+(0), COLUMN()+(-1), 1))/100, 2)</f>
        <v>11.53</v>
      </c>
    </row>
    <row r="21" spans="1:7" ht="13.50" thickBot="1" customHeight="1">
      <c r="A21" s="21" t="s">
        <v>36</v>
      </c>
      <c r="B21" s="21"/>
      <c r="C21" s="22"/>
      <c r="D21" s="23"/>
      <c r="E21" s="24" t="s">
        <v>37</v>
      </c>
      <c r="F21" s="25"/>
      <c r="G21" s="26">
        <f ca="1">ROUND(SUM(INDIRECT(ADDRESS(ROW()+(-1), COLUMN()+(0), 1)),INDIRECT(ADDRESS(ROW()+(-3), COLUMN()+(0), 1)),INDIRECT(ADDRESS(ROW()+(-7), COLUMN()+(0), 1))), 2)</f>
        <v>588.27</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