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<sst xmlns="http://schemas.openxmlformats.org/spreadsheetml/2006/main" count="32" uniqueCount="32">
  <si>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</si>
  <si>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QDF032</t>
  </si>
  <si>
    <t xml:space="preserve">Ud</t>
  </si>
  <si>
    <t xml:space="preserve">Encuentro de techo plano no transitable, no ventilado con desagüe. Impermeabilización con láminas de PVC.</t>
  </si>
  <si>
    <r>
      <rPr>
        <sz val="8.25"/>
        <color rgb="FF000000"/>
        <rFont val="Arial"/>
        <family val="2"/>
      </rPr>
      <t xml:space="preserve">Encuentro de techo plano no transitable, no ventilado, con grava, tipo invertida con desagüe de PVC, de salida vertical, de 80 mm de diámetro, con paragravillas de polietileno, fijado con soldadura termoplástica a la lámina impermeabilizante de PVC. El precio no incluye la lámina impermeabilizante de PVC.</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</si>
  <si>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</si>
  <si>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</si>
  <si>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</si>
  <si>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</si>
  <si>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</si>
  <si>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</si>
  <si>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</si>
  <si>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mt15dan100Da</t>
  </si>
  <si>
    <t xml:space="preserve">Ud</t>
  </si>
  <si>
    <t xml:space="preserve">Desagüe de PVC, de salida vertical, de 80 mm de diámetro, con paragravillas de polietileno.</t>
  </si>
  <si>
    <t xml:space="preserve">Subtotal materiales:</t>
  </si>
  <si>
    <t xml:space="preserve">Mano de obra</t>
  </si>
  <si>
    <t xml:space="preserve">mo029</t>
  </si>
  <si>
    <t xml:space="preserve">h</t>
  </si>
  <si>
    <t xml:space="preserve">Aplicador de láminas impermeabilizantes.</t>
  </si>
  <si>
    <t xml:space="preserve">mo067</t>
  </si>
  <si>
    <t xml:space="preserve">h</t>
  </si>
  <si>
    <t xml:space="preserve">Ayudante de aplicador de láminas impermeabilizantes.</t>
  </si>
  <si>
    <t xml:space="preserve">mo008</t>
  </si>
  <si>
    <t xml:space="preserve">h</t>
  </si>
  <si>
    <t xml:space="preserve">Fontanero.</t>
  </si>
  <si>
    <t xml:space="preserve">Subtotal mano de obra:</t>
  </si>
  <si>
    <t xml:space="preserve">Herramienta menor</t>
  </si>
  <si>
    <t xml:space="preserve">%</t>
  </si>
  <si>
    <t xml:space="preserve">Herramienta menor</t>
  </si>
  <si>
    <t xml:space="preserve">Coste de mantenimiento decenal: L 188,07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</si>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</sst>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12" customWidth="1"/>
    <col min="3" max="3" width="7.14" customWidth="1"/>
    <col min="4" max="4" width="73.27" customWidth="1"/>
    <col min="5" max="5" width="13.60" customWidth="1"/>
    <col min="6" max="6" width="10.37"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2">
        <v>1</v>
      </c>
      <c r="F10" s="14">
        <v>496.06</v>
      </c>
      <c r="G10" s="14">
        <f ca="1">ROUND(INDIRECT(ADDRESS(ROW()+(0), COLUMN()+(-2), 1))*INDIRECT(ADDRESS(ROW()+(0), COLUMN()+(-1), 1)), 2)</f>
        <v>496.06</v>
      </c>
    </row>
    <row r="11" spans="1:7" ht="13.50" thickBot="1" customHeight="1">
      <c r="A11" s="15"/>
      <c r="B11" s="15"/>
      <c r="C11" s="15"/>
      <c r="D11" s="15"/>
      <c r="E11" s="9" t="s">
        <v>15</v>
      </c>
      <c r="F11" s="9"/>
      <c r="G11" s="17">
        <f ca="1">ROUND(SUM(INDIRECT(ADDRESS(ROW()+(-1), COLUMN()+(0), 1))), 2)</f>
        <v>496.06</v>
      </c>
    </row>
    <row r="12" spans="1:7" ht="13.50" thickBot="1" customHeight="1">
      <c r="A12" s="15">
        <v>2</v>
      </c>
      <c r="B12" s="15"/>
      <c r="C12" s="15"/>
      <c r="D12" s="18" t="s">
        <v>16</v>
      </c>
      <c r="E12" s="18"/>
      <c r="F12" s="15"/>
      <c r="G12" s="15"/>
    </row>
    <row r="13" spans="1:7" ht="13.50" thickBot="1" customHeight="1">
      <c r="A13" s="1" t="s">
        <v>17</v>
      </c>
      <c r="B13" s="1"/>
      <c r="C13" s="10" t="s">
        <v>18</v>
      </c>
      <c r="D13" s="1" t="s">
        <v>19</v>
      </c>
      <c r="E13" s="11">
        <v>0.12</v>
      </c>
      <c r="F13" s="13">
        <v>114.04</v>
      </c>
      <c r="G13" s="13">
        <f ca="1">ROUND(INDIRECT(ADDRESS(ROW()+(0), COLUMN()+(-2), 1))*INDIRECT(ADDRESS(ROW()+(0), COLUMN()+(-1), 1)), 2)</f>
        <v>13.68</v>
      </c>
    </row>
    <row r="14" spans="1:7" ht="13.50" thickBot="1" customHeight="1">
      <c r="A14" s="1" t="s">
        <v>20</v>
      </c>
      <c r="B14" s="1"/>
      <c r="C14" s="10" t="s">
        <v>21</v>
      </c>
      <c r="D14" s="1" t="s">
        <v>22</v>
      </c>
      <c r="E14" s="11">
        <v>0.12</v>
      </c>
      <c r="F14" s="13">
        <v>85.25</v>
      </c>
      <c r="G14" s="13">
        <f ca="1">ROUND(INDIRECT(ADDRESS(ROW()+(0), COLUMN()+(-2), 1))*INDIRECT(ADDRESS(ROW()+(0), COLUMN()+(-1), 1)), 2)</f>
        <v>10.23</v>
      </c>
    </row>
    <row r="15" spans="1:7" ht="13.50" thickBot="1" customHeight="1">
      <c r="A15" s="1" t="s">
        <v>23</v>
      </c>
      <c r="B15" s="1"/>
      <c r="C15" s="10" t="s">
        <v>24</v>
      </c>
      <c r="D15" s="1" t="s">
        <v>25</v>
      </c>
      <c r="E15" s="12">
        <v>0.36</v>
      </c>
      <c r="F15" s="14">
        <v>117.18</v>
      </c>
      <c r="G15" s="14">
        <f ca="1">ROUND(INDIRECT(ADDRESS(ROW()+(0), COLUMN()+(-2), 1))*INDIRECT(ADDRESS(ROW()+(0), COLUMN()+(-1), 1)), 2)</f>
        <v>42.18</v>
      </c>
    </row>
    <row r="16" spans="1:7" ht="13.50" thickBot="1" customHeight="1">
      <c r="A16" s="15"/>
      <c r="B16" s="15"/>
      <c r="C16" s="15"/>
      <c r="D16" s="15"/>
      <c r="E16" s="9" t="s">
        <v>26</v>
      </c>
      <c r="F16" s="9"/>
      <c r="G16" s="17">
        <f ca="1">ROUND(SUM(INDIRECT(ADDRESS(ROW()+(-1), COLUMN()+(0), 1)),INDIRECT(ADDRESS(ROW()+(-2), COLUMN()+(0), 1)),INDIRECT(ADDRESS(ROW()+(-3), COLUMN()+(0), 1))), 2)</f>
        <v>66.09</v>
      </c>
    </row>
    <row r="17" spans="1:7" ht="13.50" thickBot="1" customHeight="1">
      <c r="A17" s="15">
        <v>3</v>
      </c>
      <c r="B17" s="15"/>
      <c r="C17" s="15"/>
      <c r="D17" s="18" t="s">
        <v>27</v>
      </c>
      <c r="E17" s="18"/>
      <c r="F17" s="15"/>
      <c r="G17" s="15"/>
    </row>
    <row r="18" spans="1:7" ht="13.50" thickBot="1" customHeight="1">
      <c r="A18" s="19"/>
      <c r="B18" s="19"/>
      <c r="C18" s="20" t="s">
        <v>28</v>
      </c>
      <c r="D18" s="19" t="s">
        <v>29</v>
      </c>
      <c r="E18" s="12">
        <v>2</v>
      </c>
      <c r="F18" s="14">
        <f ca="1">ROUND(SUM(INDIRECT(ADDRESS(ROW()+(-2), COLUMN()+(1), 1)),INDIRECT(ADDRESS(ROW()+(-7), COLUMN()+(1), 1))), 2)</f>
        <v>562.15</v>
      </c>
      <c r="G18" s="14">
        <f ca="1">ROUND(INDIRECT(ADDRESS(ROW()+(0), COLUMN()+(-2), 1))*INDIRECT(ADDRESS(ROW()+(0), COLUMN()+(-1), 1))/100, 2)</f>
        <v>11.24</v>
      </c>
    </row>
    <row r="19" spans="1:7" ht="13.50" thickBot="1" customHeight="1">
      <c r="A19" s="21" t="s">
        <v>30</v>
      </c>
      <c r="B19" s="21"/>
      <c r="C19" s="22"/>
      <c r="D19" s="23"/>
      <c r="E19" s="24" t="s">
        <v>31</v>
      </c>
      <c r="F19" s="25"/>
      <c r="G19" s="26">
        <f ca="1">ROUND(SUM(INDIRECT(ADDRESS(ROW()+(-1), COLUMN()+(0), 1)),INDIRECT(ADDRESS(ROW()+(-3), COLUMN()+(0), 1)),INDIRECT(ADDRESS(ROW()+(-8), COLUMN()+(0), 1))), 2)</f>
        <v>573.39</v>
      </c>
    </row>
  </sheetData>
  <mergeCells count="21">
    <mergeCell ref="A1:G1"/>
    <mergeCell ref="C3:G3"/>
    <mergeCell ref="A5:G5"/>
    <mergeCell ref="A8:B8"/>
    <mergeCell ref="A9:B9"/>
    <mergeCell ref="D9:E9"/>
    <mergeCell ref="A10:B10"/>
    <mergeCell ref="A11:B11"/>
    <mergeCell ref="E11:F11"/>
    <mergeCell ref="A12:B12"/>
    <mergeCell ref="D12:E12"/>
    <mergeCell ref="A13:B13"/>
    <mergeCell ref="A14:B14"/>
    <mergeCell ref="A15:B15"/>
    <mergeCell ref="A16:B16"/>
    <mergeCell ref="E16:F16"/>
    <mergeCell ref="A17:B17"/>
    <mergeCell ref="D17:E17"/>
    <mergeCell ref="A18:B18"/>
    <mergeCell ref="A19:D19"/>
    <mergeCell ref="E19:F19"/>
  </mergeCells>
  <pageMargins left="0.147638" right="0.147638" top="0.206693" bottom="0.206693" header="0.0" footer="0.0"/>
  <pageSetup paperSize="9" orientation="portrait"/>
  <rowBreaks count="0" manualBreakCount="0">
    </rowBreaks>
</worksheet>
</file>