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<sst xmlns="http://schemas.openxmlformats.org/spreadsheetml/2006/main" count="29" uniqueCount="29">
  <si>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</si>
  <si>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IBY257</t>
  </si>
  <si>
    <t xml:space="preserve">Ud</t>
  </si>
  <si>
    <t xml:space="preserve">Unidad exterior de aire acondicionado, para sustitución, con recuperación de calor, para sistema VRV-IV Q, para gas R-410A.</t>
  </si>
  <si>
    <r>
      <rPr>
        <sz val="8.25"/>
        <color rgb="FF000000"/>
        <rFont val="Arial"/>
        <family val="2"/>
      </rPr>
      <t xml:space="preserve">Unidad exterior para sistema VRV-IV Q (Volumen de Refrigerante Variable, para sustitución), bomba de calor con recuperación de calor, modelo RQEQ212P3 "DAIKIN", para gas R-410A en sustitución de unidad exterior para gas R-22, alimentación trifásica (400V/50Hz), potencia frigorífica nominal 21,2 kW (temperatura de bulbo húmedo del aire interior 19°C, temperatura de bulbo seco del aire exterior 35°C), EER 2,89, rango de funcionamiento de temperatura de bulbo seco del aire exterior en refrigeración desde -5 hasta 43°C, potencia calorífica nominal 22,4 kW (temperatura de bulbo seco del aire interior 20°C, temperatura de bulbo seco del aire exterior 7°C), COP 3,76, rango de funcionamiento de temperatura de bulbo seco del aire exterior en calefacción desde -20 hasta 15,5°C, control mediante microprocesador, compresores scroll herméticamente sellados, con control Inverter, 1680x635x765 mm, peso 179 kg, presión sonora 60 dBA, longitud total máxima de tubería frigorífica 300 m, longitud máxima entre unidad exterior y unidad interior más alejada 150 m,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</si>
  <si>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</si>
  <si>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</si>
  <si>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</si>
  <si>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</si>
  <si>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</si>
  <si>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</si>
  <si>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</si>
  <si>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mt42dai006c</t>
  </si>
  <si>
    <t xml:space="preserve">Ud</t>
  </si>
  <si>
    <t xml:space="preserve">Unidad exterior para sistema VRV-IV Q (Volumen de Refrigerante Variable, para sustitución), bomba de calor con recuperación de calor, modelo RQEQ212P3 "DAIKIN", para gas R-410A en sustitución de unidad exterior para gas R-22, alimentación trifásica (400V/50Hz), potencia frigorífica nominal 21,2 kW (temperatura de bulbo húmedo del aire interior 19°C, temperatura de bulbo seco del aire exterior 35°C), EER 2,89, rango de funcionamiento de temperatura de bulbo seco del aire exterior en refrigeración desde -5 hasta 43°C, potencia calorífica nominal 22,4 kW (temperatura de bulbo seco del aire interior 20°C, temperatura de bulbo seco del aire exterior 7°C), COP 3,76, rango de funcionamiento de temperatura de bulbo seco del aire exterior en calefacción desde -20 hasta 15,5°C, control mediante microprocesador, compresores scroll herméticamente sellados, con control Inverter, 1680x635x765 mm, peso 179 kg, presión sonora 60 dBA, longitud total máxima de tubería frigorífica 300 m, longitud máxima entre unidad exterior y unidad interior más alejada 150 m,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</si>
  <si>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</si>
  <si>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</si>
  <si>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</si>
  <si>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</si>
  <si>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</si>
  <si>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</si>
  <si>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</si>
  <si>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</si>
  <si>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</si>
  <si>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</si>
  <si>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</si>
  <si>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</si>
  <si>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233.846,96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</si>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</sst>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68.68"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60.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55.00" thickBot="1" customHeight="1">
      <c r="A10" s="1" t="s">
        <v>12</v>
      </c>
      <c r="B10" s="1"/>
      <c r="C10" s="10" t="s">
        <v>13</v>
      </c>
      <c r="D10" s="10"/>
      <c r="E10" s="1" t="s">
        <v>14</v>
      </c>
      <c r="F10" s="12">
        <v>1</v>
      </c>
      <c r="G10" s="14">
        <v>653749</v>
      </c>
      <c r="H10" s="14">
        <f ca="1">ROUND(INDIRECT(ADDRESS(ROW()+(0), COLUMN()+(-2), 1))*INDIRECT(ADDRESS(ROW()+(0), COLUMN()+(-1), 1)), 2)</f>
        <v>653749</v>
      </c>
    </row>
    <row r="11" spans="1:8" ht="13.50" thickBot="1" customHeight="1">
      <c r="A11" s="15"/>
      <c r="B11" s="15"/>
      <c r="C11" s="15"/>
      <c r="D11" s="15"/>
      <c r="E11" s="15"/>
      <c r="F11" s="9" t="s">
        <v>15</v>
      </c>
      <c r="G11" s="9"/>
      <c r="H11" s="17">
        <f ca="1">ROUND(SUM(INDIRECT(ADDRESS(ROW()+(-1), COLUMN()+(0), 1))), 2)</f>
        <v>653749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6.352</v>
      </c>
      <c r="G13" s="13">
        <v>117.18</v>
      </c>
      <c r="H13" s="13">
        <f ca="1">ROUND(INDIRECT(ADDRESS(ROW()+(0), COLUMN()+(-2), 1))*INDIRECT(ADDRESS(ROW()+(0), COLUMN()+(-1), 1)), 2)</f>
        <v>744.33</v>
      </c>
    </row>
    <row r="14" spans="1:8" ht="13.50" thickBot="1" customHeight="1">
      <c r="A14" s="1" t="s">
        <v>20</v>
      </c>
      <c r="B14" s="1"/>
      <c r="C14" s="10" t="s">
        <v>21</v>
      </c>
      <c r="D14" s="10"/>
      <c r="E14" s="1" t="s">
        <v>22</v>
      </c>
      <c r="F14" s="12">
        <v>6.352</v>
      </c>
      <c r="G14" s="14">
        <v>85.08</v>
      </c>
      <c r="H14" s="14">
        <f ca="1">ROUND(INDIRECT(ADDRESS(ROW()+(0), COLUMN()+(-2), 1))*INDIRECT(ADDRESS(ROW()+(0), COLUMN()+(-1), 1)), 2)</f>
        <v>540.43</v>
      </c>
    </row>
    <row r="15" spans="1:8" ht="13.50" thickBot="1" customHeight="1">
      <c r="A15" s="15"/>
      <c r="B15" s="15"/>
      <c r="C15" s="15"/>
      <c r="D15" s="15"/>
      <c r="E15" s="15"/>
      <c r="F15" s="9" t="s">
        <v>23</v>
      </c>
      <c r="G15" s="9"/>
      <c r="H15" s="17">
        <f ca="1">ROUND(SUM(INDIRECT(ADDRESS(ROW()+(-1), COLUMN()+(0), 1)),INDIRECT(ADDRESS(ROW()+(-2), COLUMN()+(0), 1))), 2)</f>
        <v>1284.76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655033</v>
      </c>
      <c r="H17" s="14">
        <f ca="1">ROUND(INDIRECT(ADDRESS(ROW()+(0), COLUMN()+(-2), 1))*INDIRECT(ADDRESS(ROW()+(0), COLUMN()+(-1), 1))/100, 2)</f>
        <v>13100.7</v>
      </c>
    </row>
    <row r="18" spans="1:8" ht="13.50" thickBot="1" customHeight="1">
      <c r="A18" s="21" t="s">
        <v>27</v>
      </c>
      <c r="B18" s="21"/>
      <c r="C18" s="22"/>
      <c r="D18" s="22"/>
      <c r="E18" s="23"/>
      <c r="F18" s="24" t="s">
        <v>28</v>
      </c>
      <c r="G18" s="25"/>
      <c r="H18" s="26">
        <f ca="1">ROUND(SUM(INDIRECT(ADDRESS(ROW()+(-1), COLUMN()+(0), 1)),INDIRECT(ADDRESS(ROW()+(-3), COLUMN()+(0), 1)),INDIRECT(ADDRESS(ROW()+(-7), COLUMN()+(0), 1))), 2)</f>
        <v>668134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