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<sst xmlns="http://schemas.openxmlformats.org/spreadsheetml/2006/main" count="61" uniqueCount="61">
  <si>
    <t xml:space="preserve"/>
  </si>
  <si>
    <t xml:space="preserve">EHY090</t>
  </si>
  <si>
    <t xml:space="preserve">m</t>
  </si>
  <si>
    <t xml:space="preserve">Reparación de frente de losa de concreto reforzado, con mortero.</t>
  </si>
  <si>
    <r>
      <rPr>
        <sz val="8.25"/>
        <color rgb="FF000000"/>
        <rFont val="Arial"/>
        <family val="2"/>
      </rPr>
      <t xml:space="preserve">Reparación de frente de losa de concreto reforzado, de canto 30 cm, mediante picado del concreto deteriorado con martillo eléctrico, eliminando el concreto en mal estado hasta llegar a las armaduras; saneado de las armaduras que han quedado al descubierto con proyección en seco de chorro de partículas de material abrasivo (silicato de aluminio), eliminando la suciedad superficial, la herrumbre y toda sustancia que pueda disminuir la adherencia entre las armaduras y el material de reparación a aplicar, hasta alcanzar un grado de preparación Sa 2 ½ según ISO 8501-1; aplicación manual de mortero monocomponente a base de cemento, inhibidores de corrosión y polímeros en polvo, para la protección y pasivación de armaduras de acero, y como puente de unión entre mortero de reparación y concreto existente, garantizando la adherencia entre ambos, con 1,5 kg/m² de consumo medio; restitución de la parte afectada mediante aplicación manual de mortero fluido, de elevada resistencia mecánica y retracción compensada, con una resistencia a compresión a 28 días mayor o igual a 78,5 N/mm² y un módulo de elasticidad mayor o igual a 20000 N/mm², Euroclase A1 de reacción al fuego, en capa de 40 mm de espesor medio, de consistencia fluida. El precio incluye el desplazamiento, montaje, desmontaje en obra del equipo de proyección, el montaje y remoción del sistema de encofrado.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</si>
  <si>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</si>
  <si>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</si>
  <si>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</si>
  <si>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</si>
  <si>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</si>
  <si>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</si>
  <si>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</si>
  <si>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mt08lim050</t>
  </si>
  <si>
    <t xml:space="preserve">l</t>
  </si>
  <si>
    <t xml:space="preserve">Disolvente de tricloroetileno, para aceites, grasas y resinas.</t>
  </si>
  <si>
    <t xml:space="preserve">mt08lim010a</t>
  </si>
  <si>
    <t xml:space="preserve">kg</t>
  </si>
  <si>
    <t xml:space="preserve">Abrasivo para limpieza mediante chorro a presión, formado por partículas de silicato de aluminio.</t>
  </si>
  <si>
    <t xml:space="preserve">mt09rem080b</t>
  </si>
  <si>
    <t xml:space="preserve">kg</t>
  </si>
  <si>
    <t xml:space="preserve">Mortero monocomponente a base de cemento, inhibidores de corrosión y polímeros en polvo, para la protección y pasivación de armaduras de acero, y como puente de unión entre mortero de reparación y concreto existente.</t>
  </si>
  <si>
    <t xml:space="preserve">mt09red110c</t>
  </si>
  <si>
    <t xml:space="preserve">kg</t>
  </si>
  <si>
    <t xml:space="preserve">Mortero fluido, de elevada resistencia mecánica y retracción compensada, con una resistencia a compresión a 28 días mayor o igual a 78,5 N/mm² y un módulo de elasticidad mayor o igual a 20000 N/mm², Euroclase A1 de reacción al fuego, para reparación estructural del concreto.</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</si>
  <si>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</si>
  <si>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</si>
  <si>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</si>
  <si>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</si>
  <si>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</si>
  <si>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</si>
  <si>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</si>
  <si>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</si>
  <si>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</si>
  <si>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Subtotal materiales:</t>
  </si>
  <si>
    <t xml:space="preserve">Equipo y maquinaria</t>
  </si>
  <si>
    <t xml:space="preserve">mq05mai030</t>
  </si>
  <si>
    <t xml:space="preserve">h</t>
  </si>
  <si>
    <t xml:space="preserve">Martillo neumático.</t>
  </si>
  <si>
    <t xml:space="preserve">mq05pdm110</t>
  </si>
  <si>
    <t xml:space="preserve">h</t>
  </si>
  <si>
    <t xml:space="preserve">Compresor portátil diesel media presión 10 m³/min.</t>
  </si>
  <si>
    <t xml:space="preserve">mq08lch010</t>
  </si>
  <si>
    <t xml:space="preserve">h</t>
  </si>
  <si>
    <t xml:space="preserve">Equipo de chorro de arena a presión.</t>
  </si>
  <si>
    <t xml:space="preserve">mq06pym010</t>
  </si>
  <si>
    <t xml:space="preserve">h</t>
  </si>
  <si>
    <t xml:space="preserve">Mezcladora-bombeadora para morteros y yesos proyectados, de 3 m³/h.</t>
  </si>
  <si>
    <t xml:space="preserve">Subtotal equipo y maquinaria:</t>
  </si>
  <si>
    <t xml:space="preserve">Mano de obra</t>
  </si>
  <si>
    <t xml:space="preserve">mo020</t>
  </si>
  <si>
    <t xml:space="preserve">h</t>
  </si>
  <si>
    <t xml:space="preserve">Albañil.</t>
  </si>
  <si>
    <t xml:space="preserve">mo113</t>
  </si>
  <si>
    <t xml:space="preserve">h</t>
  </si>
  <si>
    <t xml:space="preserve">Peón de albañilería.</t>
  </si>
  <si>
    <t xml:space="preserve">Subtotal mano de obra:</t>
  </si>
  <si>
    <t xml:space="preserve">Herramienta menor</t>
  </si>
  <si>
    <t xml:space="preserve">%</t>
  </si>
  <si>
    <t xml:space="preserve">Herramienta menor</t>
  </si>
  <si>
    <t xml:space="preserve">Coste de mantenimiento decenal: L 161,06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</si>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</sst>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02" customWidth="1"/>
    <col min="4" max="4" width="6.63" customWidth="1"/>
    <col min="5" max="5" width="69.53" customWidth="1"/>
    <col min="6" max="6" width="16.15" customWidth="1"/>
    <col min="7" max="7" width="12.75"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0.03</v>
      </c>
      <c r="G10" s="12">
        <v>246.13</v>
      </c>
      <c r="H10" s="12">
        <f ca="1">ROUND(INDIRECT(ADDRESS(ROW()+(0), COLUMN()+(-2), 1))*INDIRECT(ADDRESS(ROW()+(0), COLUMN()+(-1), 1)), 2)</f>
        <v>7.38</v>
      </c>
    </row>
    <row r="11" spans="1:8" ht="24.00" thickBot="1" customHeight="1">
      <c r="A11" s="1" t="s">
        <v>15</v>
      </c>
      <c r="B11" s="1"/>
      <c r="C11" s="10" t="s">
        <v>16</v>
      </c>
      <c r="D11" s="10"/>
      <c r="E11" s="1" t="s">
        <v>17</v>
      </c>
      <c r="F11" s="11">
        <v>1.05</v>
      </c>
      <c r="G11" s="12">
        <v>6.43</v>
      </c>
      <c r="H11" s="12">
        <f ca="1">ROUND(INDIRECT(ADDRESS(ROW()+(0), COLUMN()+(-2), 1))*INDIRECT(ADDRESS(ROW()+(0), COLUMN()+(-1), 1)), 2)</f>
        <v>6.75</v>
      </c>
    </row>
    <row r="12" spans="1:8" ht="34.50" thickBot="1" customHeight="1">
      <c r="A12" s="1" t="s">
        <v>18</v>
      </c>
      <c r="B12" s="1"/>
      <c r="C12" s="10" t="s">
        <v>19</v>
      </c>
      <c r="D12" s="10"/>
      <c r="E12" s="1" t="s">
        <v>20</v>
      </c>
      <c r="F12" s="11">
        <v>0.45</v>
      </c>
      <c r="G12" s="12">
        <v>85.8</v>
      </c>
      <c r="H12" s="12">
        <f ca="1">ROUND(INDIRECT(ADDRESS(ROW()+(0), COLUMN()+(-2), 1))*INDIRECT(ADDRESS(ROW()+(0), COLUMN()+(-1), 1)), 2)</f>
        <v>38.61</v>
      </c>
    </row>
    <row r="13" spans="1:8" ht="45.00" thickBot="1" customHeight="1">
      <c r="A13" s="1" t="s">
        <v>21</v>
      </c>
      <c r="B13" s="1"/>
      <c r="C13" s="10" t="s">
        <v>22</v>
      </c>
      <c r="D13" s="10"/>
      <c r="E13" s="1" t="s">
        <v>23</v>
      </c>
      <c r="F13" s="11">
        <v>23.1</v>
      </c>
      <c r="G13" s="12">
        <v>20.14</v>
      </c>
      <c r="H13" s="12">
        <f ca="1">ROUND(INDIRECT(ADDRESS(ROW()+(0), COLUMN()+(-2), 1))*INDIRECT(ADDRESS(ROW()+(0), COLUMN()+(-1), 1)), 2)</f>
        <v>465.23</v>
      </c>
    </row>
    <row r="14" spans="1:8" ht="13.50" thickBot="1" customHeight="1">
      <c r="A14" s="1" t="s">
        <v>24</v>
      </c>
      <c r="B14" s="1"/>
      <c r="C14" s="10" t="s">
        <v>25</v>
      </c>
      <c r="D14" s="10"/>
      <c r="E14" s="1" t="s">
        <v>26</v>
      </c>
      <c r="F14" s="11">
        <v>0.2</v>
      </c>
      <c r="G14" s="12">
        <v>161.24</v>
      </c>
      <c r="H14" s="12">
        <f ca="1">ROUND(INDIRECT(ADDRESS(ROW()+(0), COLUMN()+(-2), 1))*INDIRECT(ADDRESS(ROW()+(0), COLUMN()+(-1), 1)), 2)</f>
        <v>32.25</v>
      </c>
    </row>
    <row r="15" spans="1:8" ht="13.50" thickBot="1" customHeight="1">
      <c r="A15" s="1" t="s">
        <v>27</v>
      </c>
      <c r="B15" s="1"/>
      <c r="C15" s="10" t="s">
        <v>28</v>
      </c>
      <c r="D15" s="10"/>
      <c r="E15" s="1" t="s">
        <v>29</v>
      </c>
      <c r="F15" s="11">
        <v>0.009</v>
      </c>
      <c r="G15" s="12">
        <v>47.75</v>
      </c>
      <c r="H15" s="12">
        <f ca="1">ROUND(INDIRECT(ADDRESS(ROW()+(0), COLUMN()+(-2), 1))*INDIRECT(ADDRESS(ROW()+(0), COLUMN()+(-1), 1)), 2)</f>
        <v>0.43</v>
      </c>
    </row>
    <row r="16" spans="1:8" ht="13.50" thickBot="1" customHeight="1">
      <c r="A16" s="1" t="s">
        <v>30</v>
      </c>
      <c r="B16" s="1"/>
      <c r="C16" s="10" t="s">
        <v>31</v>
      </c>
      <c r="D16" s="10"/>
      <c r="E16" s="1" t="s">
        <v>32</v>
      </c>
      <c r="F16" s="13">
        <v>0.013</v>
      </c>
      <c r="G16" s="14">
        <v>491.05</v>
      </c>
      <c r="H16" s="14">
        <f ca="1">ROUND(INDIRECT(ADDRESS(ROW()+(0), COLUMN()+(-2), 1))*INDIRECT(ADDRESS(ROW()+(0), COLUMN()+(-1), 1)), 2)</f>
        <v>6.38</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557.03</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0.313</v>
      </c>
      <c r="G19" s="12">
        <v>101.35</v>
      </c>
      <c r="H19" s="12">
        <f ca="1">ROUND(INDIRECT(ADDRESS(ROW()+(0), COLUMN()+(-2), 1))*INDIRECT(ADDRESS(ROW()+(0), COLUMN()+(-1), 1)), 2)</f>
        <v>31.72</v>
      </c>
    </row>
    <row r="20" spans="1:8" ht="13.50" thickBot="1" customHeight="1">
      <c r="A20" s="1" t="s">
        <v>38</v>
      </c>
      <c r="B20" s="1"/>
      <c r="C20" s="10" t="s">
        <v>39</v>
      </c>
      <c r="D20" s="10"/>
      <c r="E20" s="1" t="s">
        <v>40</v>
      </c>
      <c r="F20" s="11">
        <v>0.156</v>
      </c>
      <c r="G20" s="12">
        <v>171.89</v>
      </c>
      <c r="H20" s="12">
        <f ca="1">ROUND(INDIRECT(ADDRESS(ROW()+(0), COLUMN()+(-2), 1))*INDIRECT(ADDRESS(ROW()+(0), COLUMN()+(-1), 1)), 2)</f>
        <v>26.81</v>
      </c>
    </row>
    <row r="21" spans="1:8" ht="13.50" thickBot="1" customHeight="1">
      <c r="A21" s="1" t="s">
        <v>41</v>
      </c>
      <c r="B21" s="1"/>
      <c r="C21" s="10" t="s">
        <v>42</v>
      </c>
      <c r="D21" s="10"/>
      <c r="E21" s="1" t="s">
        <v>43</v>
      </c>
      <c r="F21" s="11">
        <v>0.035</v>
      </c>
      <c r="G21" s="12">
        <v>71.04</v>
      </c>
      <c r="H21" s="12">
        <f ca="1">ROUND(INDIRECT(ADDRESS(ROW()+(0), COLUMN()+(-2), 1))*INDIRECT(ADDRESS(ROW()+(0), COLUMN()+(-1), 1)), 2)</f>
        <v>2.49</v>
      </c>
    </row>
    <row r="22" spans="1:8" ht="13.50" thickBot="1" customHeight="1">
      <c r="A22" s="1" t="s">
        <v>44</v>
      </c>
      <c r="B22" s="1"/>
      <c r="C22" s="10" t="s">
        <v>45</v>
      </c>
      <c r="D22" s="10"/>
      <c r="E22" s="1" t="s">
        <v>46</v>
      </c>
      <c r="F22" s="13">
        <v>0.005</v>
      </c>
      <c r="G22" s="14">
        <v>188.9</v>
      </c>
      <c r="H22" s="14">
        <f ca="1">ROUND(INDIRECT(ADDRESS(ROW()+(0), COLUMN()+(-2), 1))*INDIRECT(ADDRESS(ROW()+(0), COLUMN()+(-1), 1)), 2)</f>
        <v>0.94</v>
      </c>
    </row>
    <row r="23" spans="1:8" ht="13.50" thickBot="1" customHeight="1">
      <c r="A23" s="15"/>
      <c r="B23" s="15"/>
      <c r="C23" s="15"/>
      <c r="D23" s="15"/>
      <c r="E23" s="15"/>
      <c r="F23" s="9" t="s">
        <v>47</v>
      </c>
      <c r="G23" s="9"/>
      <c r="H23" s="17">
        <f ca="1">ROUND(SUM(INDIRECT(ADDRESS(ROW()+(-1), COLUMN()+(0), 1)),INDIRECT(ADDRESS(ROW()+(-2), COLUMN()+(0), 1)),INDIRECT(ADDRESS(ROW()+(-3), COLUMN()+(0), 1)),INDIRECT(ADDRESS(ROW()+(-4), COLUMN()+(0), 1))), 2)</f>
        <v>61.96</v>
      </c>
    </row>
    <row r="24" spans="1:8" ht="13.50" thickBot="1" customHeight="1">
      <c r="A24" s="15">
        <v>3</v>
      </c>
      <c r="B24" s="15"/>
      <c r="C24" s="15"/>
      <c r="D24" s="15"/>
      <c r="E24" s="18" t="s">
        <v>48</v>
      </c>
      <c r="F24" s="18"/>
      <c r="G24" s="15"/>
      <c r="H24" s="15"/>
    </row>
    <row r="25" spans="1:8" ht="13.50" thickBot="1" customHeight="1">
      <c r="A25" s="1" t="s">
        <v>49</v>
      </c>
      <c r="B25" s="1"/>
      <c r="C25" s="10" t="s">
        <v>50</v>
      </c>
      <c r="D25" s="10"/>
      <c r="E25" s="1" t="s">
        <v>51</v>
      </c>
      <c r="F25" s="11">
        <v>1.013</v>
      </c>
      <c r="G25" s="12">
        <v>115.52</v>
      </c>
      <c r="H25" s="12">
        <f ca="1">ROUND(INDIRECT(ADDRESS(ROW()+(0), COLUMN()+(-2), 1))*INDIRECT(ADDRESS(ROW()+(0), COLUMN()+(-1), 1)), 2)</f>
        <v>117.02</v>
      </c>
    </row>
    <row r="26" spans="1:8" ht="13.50" thickBot="1" customHeight="1">
      <c r="A26" s="1" t="s">
        <v>52</v>
      </c>
      <c r="B26" s="1"/>
      <c r="C26" s="10" t="s">
        <v>53</v>
      </c>
      <c r="D26" s="10"/>
      <c r="E26" s="1" t="s">
        <v>54</v>
      </c>
      <c r="F26" s="13">
        <v>1.013</v>
      </c>
      <c r="G26" s="14">
        <v>83.2</v>
      </c>
      <c r="H26" s="14">
        <f ca="1">ROUND(INDIRECT(ADDRESS(ROW()+(0), COLUMN()+(-2), 1))*INDIRECT(ADDRESS(ROW()+(0), COLUMN()+(-1), 1)), 2)</f>
        <v>84.28</v>
      </c>
    </row>
    <row r="27" spans="1:8" ht="13.50" thickBot="1" customHeight="1">
      <c r="A27" s="15"/>
      <c r="B27" s="15"/>
      <c r="C27" s="15"/>
      <c r="D27" s="15"/>
      <c r="E27" s="15"/>
      <c r="F27" s="9" t="s">
        <v>55</v>
      </c>
      <c r="G27" s="9"/>
      <c r="H27" s="17">
        <f ca="1">ROUND(SUM(INDIRECT(ADDRESS(ROW()+(-1), COLUMN()+(0), 1)),INDIRECT(ADDRESS(ROW()+(-2), COLUMN()+(0), 1))), 2)</f>
        <v>201.3</v>
      </c>
    </row>
    <row r="28" spans="1:8" ht="13.50" thickBot="1" customHeight="1">
      <c r="A28" s="15">
        <v>4</v>
      </c>
      <c r="B28" s="15"/>
      <c r="C28" s="15"/>
      <c r="D28" s="15"/>
      <c r="E28" s="18" t="s">
        <v>56</v>
      </c>
      <c r="F28" s="18"/>
      <c r="G28" s="15"/>
      <c r="H28" s="15"/>
    </row>
    <row r="29" spans="1:8" ht="13.50" thickBot="1" customHeight="1">
      <c r="A29" s="19"/>
      <c r="B29" s="19"/>
      <c r="C29" s="20" t="s">
        <v>57</v>
      </c>
      <c r="D29" s="20"/>
      <c r="E29" s="19" t="s">
        <v>58</v>
      </c>
      <c r="F29" s="13">
        <v>2</v>
      </c>
      <c r="G29" s="14">
        <f ca="1">ROUND(SUM(INDIRECT(ADDRESS(ROW()+(-2), COLUMN()+(1), 1)),INDIRECT(ADDRESS(ROW()+(-6), COLUMN()+(1), 1)),INDIRECT(ADDRESS(ROW()+(-12), COLUMN()+(1), 1))), 2)</f>
        <v>820.29</v>
      </c>
      <c r="H29" s="14">
        <f ca="1">ROUND(INDIRECT(ADDRESS(ROW()+(0), COLUMN()+(-2), 1))*INDIRECT(ADDRESS(ROW()+(0), COLUMN()+(-1), 1))/100, 2)</f>
        <v>16.41</v>
      </c>
    </row>
    <row r="30" spans="1:8" ht="13.50" thickBot="1" customHeight="1">
      <c r="A30" s="21" t="s">
        <v>59</v>
      </c>
      <c r="B30" s="21"/>
      <c r="C30" s="22"/>
      <c r="D30" s="22"/>
      <c r="E30" s="23"/>
      <c r="F30" s="24" t="s">
        <v>60</v>
      </c>
      <c r="G30" s="25"/>
      <c r="H30" s="26">
        <f ca="1">ROUND(SUM(INDIRECT(ADDRESS(ROW()+(-1), COLUMN()+(0), 1)),INDIRECT(ADDRESS(ROW()+(-3), COLUMN()+(0), 1)),INDIRECT(ADDRESS(ROW()+(-7), COLUMN()+(0), 1)),INDIRECT(ADDRESS(ROW()+(-13), COLUMN()+(0), 1))), 2)</f>
        <v>836.7</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A22:B22"/>
    <mergeCell ref="C22:D22"/>
    <mergeCell ref="A23:B23"/>
    <mergeCell ref="C23:D23"/>
    <mergeCell ref="F23:G23"/>
    <mergeCell ref="A24:B24"/>
    <mergeCell ref="C24:D24"/>
    <mergeCell ref="E24:F24"/>
    <mergeCell ref="A25:B25"/>
    <mergeCell ref="C25:D25"/>
    <mergeCell ref="A26:B26"/>
    <mergeCell ref="C26:D26"/>
    <mergeCell ref="A27:B27"/>
    <mergeCell ref="C27:D27"/>
    <mergeCell ref="F27:G27"/>
    <mergeCell ref="A28:B28"/>
    <mergeCell ref="C28:D28"/>
    <mergeCell ref="E28:F28"/>
    <mergeCell ref="A29:B29"/>
    <mergeCell ref="C29:D29"/>
    <mergeCell ref="A30:E30"/>
    <mergeCell ref="F30:G30"/>
  </mergeCells>
  <pageMargins left="0.147638" right="0.147638" top="0.206693" bottom="0.206693" header="0.0" footer="0.0"/>
  <pageSetup paperSize="9" orientation="portrait"/>
  <rowBreaks count="0" manualBreakCount="0">
    </rowBreaks>
</worksheet>
</file>