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<sst xmlns="http://schemas.openxmlformats.org/spreadsheetml/2006/main" count="43" uniqueCount="43">
  <si>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</si>
  <si>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ECM020</t>
  </si>
  <si>
    <t xml:space="preserve">m³</t>
  </si>
  <si>
    <t xml:space="preserve">Muro de sillería.</t>
  </si>
  <si>
    <r>
      <rPr>
        <sz val="8.25"/>
        <color rgb="FF000000"/>
        <rFont val="Arial"/>
        <family val="2"/>
      </rPr>
      <t xml:space="preserve">Muro portante de sillería realizado con sillarejos de piedra caliza con acabado abujardado en la cara vista, con las caras labradas en taller, sentados unos sobre otros con la interposición de mortero de cemento confeccionado en obra, con 250 kg/m³ de cemento, color gris, dosificación 1:6, suministrado en sacos, que sirva de cama, en muros de hasta 50 cm de espesor.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</si>
  <si>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</si>
  <si>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</si>
  <si>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</si>
  <si>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</si>
  <si>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</si>
  <si>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</si>
  <si>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</si>
  <si>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mt06pil010b</t>
  </si>
  <si>
    <t xml:space="preserve">m³</t>
  </si>
  <si>
    <t xml:space="preserve">Piedra caliza para sillería, realizada con sillarejos: piedras labradas en forma de paralelepípedo y dimensiones máximas aproximadas de 40x22x18 cm.</t>
  </si>
  <si>
    <t xml:space="preserve">mt08aaa010a</t>
  </si>
  <si>
    <t xml:space="preserve">m³</t>
  </si>
  <si>
    <t xml:space="preserve">Agua.</t>
  </si>
  <si>
    <t xml:space="preserve">mt01arg005a</t>
  </si>
  <si>
    <t xml:space="preserve">t</t>
  </si>
  <si>
    <t xml:space="preserve">Arena de cantera, para mortero mezclado en obra.</t>
  </si>
  <si>
    <t xml:space="preserve">mt08cem000i</t>
  </si>
  <si>
    <t xml:space="preserve">kg</t>
  </si>
  <si>
    <t xml:space="preserve">Cemento gris en sacos.</t>
  </si>
  <si>
    <t xml:space="preserve">Subtotal materiales:</t>
  </si>
  <si>
    <t xml:space="preserve">Equipo y maquinaria</t>
  </si>
  <si>
    <t xml:space="preserve">mq06hor010</t>
  </si>
  <si>
    <t xml:space="preserve">h</t>
  </si>
  <si>
    <t xml:space="preserve">Mezcladora de concreto eléctrica con una capacidad de amasado de 160 l.</t>
  </si>
  <si>
    <t xml:space="preserve">Subtotal equipo y maquinaria:</t>
  </si>
  <si>
    <t xml:space="preserve">Mano de obra</t>
  </si>
  <si>
    <t xml:space="preserve">mo022</t>
  </si>
  <si>
    <t xml:space="preserve">h</t>
  </si>
  <si>
    <t xml:space="preserve">Colocador de piedra natural.</t>
  </si>
  <si>
    <t xml:space="preserve">mo060</t>
  </si>
  <si>
    <t xml:space="preserve">h</t>
  </si>
  <si>
    <t xml:space="preserve">Ayudante de colocador de piedra natural.</t>
  </si>
  <si>
    <t xml:space="preserve">Subtotal mano de obra:</t>
  </si>
  <si>
    <t xml:space="preserve">Herramienta menor</t>
  </si>
  <si>
    <t xml:space="preserve">%</t>
  </si>
  <si>
    <t xml:space="preserve">Herramienta menor</t>
  </si>
  <si>
    <t xml:space="preserve">Coste de mantenimiento decenal: L 1.586,55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</si>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</sst>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91" customWidth="1"/>
    <col min="3" max="3" width="2.38" customWidth="1"/>
    <col min="4" max="4" width="5.27" customWidth="1"/>
    <col min="5" max="5" width="66.98" customWidth="1"/>
    <col min="6" max="6" width="14.79" customWidth="1"/>
    <col min="7" max="7" width="14.11"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1.05</v>
      </c>
      <c r="G10" s="12">
        <v>16170.1</v>
      </c>
      <c r="H10" s="12">
        <f ca="1">ROUND(INDIRECT(ADDRESS(ROW()+(0), COLUMN()+(-2), 1))*INDIRECT(ADDRESS(ROW()+(0), COLUMN()+(-1), 1)), 2)</f>
        <v>16978.6</v>
      </c>
    </row>
    <row r="11" spans="1:8" ht="13.50" thickBot="1" customHeight="1">
      <c r="A11" s="1" t="s">
        <v>15</v>
      </c>
      <c r="B11" s="1"/>
      <c r="C11" s="10" t="s">
        <v>16</v>
      </c>
      <c r="D11" s="10"/>
      <c r="E11" s="1" t="s">
        <v>17</v>
      </c>
      <c r="F11" s="11">
        <v>0.04</v>
      </c>
      <c r="G11" s="12">
        <v>38.26</v>
      </c>
      <c r="H11" s="12">
        <f ca="1">ROUND(INDIRECT(ADDRESS(ROW()+(0), COLUMN()+(-2), 1))*INDIRECT(ADDRESS(ROW()+(0), COLUMN()+(-1), 1)), 2)</f>
        <v>1.53</v>
      </c>
    </row>
    <row r="12" spans="1:8" ht="13.50" thickBot="1" customHeight="1">
      <c r="A12" s="1" t="s">
        <v>18</v>
      </c>
      <c r="B12" s="1"/>
      <c r="C12" s="10" t="s">
        <v>19</v>
      </c>
      <c r="D12" s="10"/>
      <c r="E12" s="1" t="s">
        <v>20</v>
      </c>
      <c r="F12" s="11">
        <v>0.326</v>
      </c>
      <c r="G12" s="12">
        <v>515.57</v>
      </c>
      <c r="H12" s="12">
        <f ca="1">ROUND(INDIRECT(ADDRESS(ROW()+(0), COLUMN()+(-2), 1))*INDIRECT(ADDRESS(ROW()+(0), COLUMN()+(-1), 1)), 2)</f>
        <v>168.08</v>
      </c>
    </row>
    <row r="13" spans="1:8" ht="13.50" thickBot="1" customHeight="1">
      <c r="A13" s="1" t="s">
        <v>21</v>
      </c>
      <c r="B13" s="1"/>
      <c r="C13" s="10" t="s">
        <v>22</v>
      </c>
      <c r="D13" s="10"/>
      <c r="E13" s="1" t="s">
        <v>23</v>
      </c>
      <c r="F13" s="13">
        <v>50.4</v>
      </c>
      <c r="G13" s="14">
        <v>4.16</v>
      </c>
      <c r="H13" s="14">
        <f ca="1">ROUND(INDIRECT(ADDRESS(ROW()+(0), COLUMN()+(-2), 1))*INDIRECT(ADDRESS(ROW()+(0), COLUMN()+(-1), 1)), 2)</f>
        <v>209.66</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17357.8</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3">
        <v>0.162</v>
      </c>
      <c r="G16" s="14">
        <v>76.52</v>
      </c>
      <c r="H16" s="14">
        <f ca="1">ROUND(INDIRECT(ADDRESS(ROW()+(0), COLUMN()+(-2), 1))*INDIRECT(ADDRESS(ROW()+(0), COLUMN()+(-1), 1)), 2)</f>
        <v>12.4</v>
      </c>
    </row>
    <row r="17" spans="1:8" ht="13.50" thickBot="1" customHeight="1">
      <c r="A17" s="15"/>
      <c r="B17" s="15"/>
      <c r="C17" s="15"/>
      <c r="D17" s="15"/>
      <c r="E17" s="15"/>
      <c r="F17" s="9" t="s">
        <v>29</v>
      </c>
      <c r="G17" s="9"/>
      <c r="H17" s="17">
        <f ca="1">ROUND(SUM(INDIRECT(ADDRESS(ROW()+(-1), COLUMN()+(0), 1))), 2)</f>
        <v>12.4</v>
      </c>
    </row>
    <row r="18" spans="1:8" ht="13.50" thickBot="1" customHeight="1">
      <c r="A18" s="15">
        <v>3</v>
      </c>
      <c r="B18" s="15"/>
      <c r="C18" s="15"/>
      <c r="D18" s="15"/>
      <c r="E18" s="18" t="s">
        <v>30</v>
      </c>
      <c r="F18" s="18"/>
      <c r="G18" s="15"/>
      <c r="H18" s="15"/>
    </row>
    <row r="19" spans="1:8" ht="13.50" thickBot="1" customHeight="1">
      <c r="A19" s="1" t="s">
        <v>31</v>
      </c>
      <c r="B19" s="1"/>
      <c r="C19" s="10" t="s">
        <v>32</v>
      </c>
      <c r="D19" s="10"/>
      <c r="E19" s="1" t="s">
        <v>33</v>
      </c>
      <c r="F19" s="11">
        <v>9.113</v>
      </c>
      <c r="G19" s="12">
        <v>115.52</v>
      </c>
      <c r="H19" s="12">
        <f ca="1">ROUND(INDIRECT(ADDRESS(ROW()+(0), COLUMN()+(-2), 1))*INDIRECT(ADDRESS(ROW()+(0), COLUMN()+(-1), 1)), 2)</f>
        <v>1052.73</v>
      </c>
    </row>
    <row r="20" spans="1:8" ht="13.50" thickBot="1" customHeight="1">
      <c r="A20" s="1" t="s">
        <v>34</v>
      </c>
      <c r="B20" s="1"/>
      <c r="C20" s="10" t="s">
        <v>35</v>
      </c>
      <c r="D20" s="10"/>
      <c r="E20" s="1" t="s">
        <v>36</v>
      </c>
      <c r="F20" s="13">
        <v>11.813</v>
      </c>
      <c r="G20" s="14">
        <v>86.35</v>
      </c>
      <c r="H20" s="14">
        <f ca="1">ROUND(INDIRECT(ADDRESS(ROW()+(0), COLUMN()+(-2), 1))*INDIRECT(ADDRESS(ROW()+(0), COLUMN()+(-1), 1)), 2)</f>
        <v>1020.05</v>
      </c>
    </row>
    <row r="21" spans="1:8" ht="13.50" thickBot="1" customHeight="1">
      <c r="A21" s="15"/>
      <c r="B21" s="15"/>
      <c r="C21" s="15"/>
      <c r="D21" s="15"/>
      <c r="E21" s="15"/>
      <c r="F21" s="9" t="s">
        <v>37</v>
      </c>
      <c r="G21" s="9"/>
      <c r="H21" s="17">
        <f ca="1">ROUND(SUM(INDIRECT(ADDRESS(ROW()+(-1), COLUMN()+(0), 1)),INDIRECT(ADDRESS(ROW()+(-2), COLUMN()+(0), 1))), 2)</f>
        <v>2072.78</v>
      </c>
    </row>
    <row r="22" spans="1:8" ht="13.50" thickBot="1" customHeight="1">
      <c r="A22" s="15">
        <v>4</v>
      </c>
      <c r="B22" s="15"/>
      <c r="C22" s="15"/>
      <c r="D22" s="15"/>
      <c r="E22" s="18" t="s">
        <v>38</v>
      </c>
      <c r="F22" s="18"/>
      <c r="G22" s="15"/>
      <c r="H22" s="15"/>
    </row>
    <row r="23" spans="1:8" ht="13.50" thickBot="1" customHeight="1">
      <c r="A23" s="19"/>
      <c r="B23" s="19"/>
      <c r="C23" s="20" t="s">
        <v>39</v>
      </c>
      <c r="D23" s="20"/>
      <c r="E23" s="19" t="s">
        <v>40</v>
      </c>
      <c r="F23" s="13">
        <v>2</v>
      </c>
      <c r="G23" s="14">
        <f ca="1">ROUND(SUM(INDIRECT(ADDRESS(ROW()+(-2), COLUMN()+(1), 1)),INDIRECT(ADDRESS(ROW()+(-6), COLUMN()+(1), 1)),INDIRECT(ADDRESS(ROW()+(-9), COLUMN()+(1), 1))), 2)</f>
        <v>19443</v>
      </c>
      <c r="H23" s="14">
        <f ca="1">ROUND(INDIRECT(ADDRESS(ROW()+(0), COLUMN()+(-2), 1))*INDIRECT(ADDRESS(ROW()+(0), COLUMN()+(-1), 1))/100, 2)</f>
        <v>388.86</v>
      </c>
    </row>
    <row r="24" spans="1:8" ht="13.50" thickBot="1" customHeight="1">
      <c r="A24" s="21" t="s">
        <v>41</v>
      </c>
      <c r="B24" s="21"/>
      <c r="C24" s="22"/>
      <c r="D24" s="22"/>
      <c r="E24" s="23"/>
      <c r="F24" s="24" t="s">
        <v>42</v>
      </c>
      <c r="G24" s="25"/>
      <c r="H24" s="26">
        <f ca="1">ROUND(SUM(INDIRECT(ADDRESS(ROW()+(-1), COLUMN()+(0), 1)),INDIRECT(ADDRESS(ROW()+(-3), COLUMN()+(0), 1)),INDIRECT(ADDRESS(ROW()+(-7), COLUMN()+(0), 1)),INDIRECT(ADDRESS(ROW()+(-10), COLUMN()+(0), 1))), 2)</f>
        <v>19831.9</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