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<sst xmlns="http://schemas.openxmlformats.org/spreadsheetml/2006/main" count="46" uniqueCount="46">
  <si>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</si>
  <si>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ASA011</t>
  </si>
  <si>
    <t xml:space="preserve">Ud</t>
  </si>
  <si>
    <t xml:space="preserve">Caja de registro de concreto simple "in situ".</t>
  </si>
  <si>
    <r>
      <rPr>
        <sz val="8.25"/>
        <color rgb="FF000000"/>
        <rFont val="Arial"/>
        <family val="2"/>
      </rPr>
      <t xml:space="preserve">Caja de registro de paso enterrada, de concreto simple "in situ" f'c=315 kg/cm² (4500 psi), clase de exposición F0 S2 P1 C0, tamaño máximo del agregado 19 mm, consistencia blanda, de dimensiones interiores 60x60x60 cm, sobre solera de concreto simple de 15 cm de espesor, formación de pendiente mínima del 2%, con el mismo tipo de concreto, cerrada superiormente con marco y tapa de fundición carga de rotura 125 kN; previa excavación con medios mecánicos y posterior relleno del trasdós con material granular. Incluso molde reutilizable de lámina metálica amortizable en 20 usos y colector de conexión de PVC, de tres entradas y una salida, con tapa de registro, para encuentros.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</si>
  <si>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</si>
  <si>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</si>
  <si>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</si>
  <si>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</si>
  <si>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</si>
  <si>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</si>
  <si>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</si>
  <si>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mt10hmf110ftb</t>
  </si>
  <si>
    <t xml:space="preserve">m³</t>
  </si>
  <si>
    <t xml:space="preserve">Concreto simple f'c=315 kg/cm² (4500 psi), clase de exposición F0 S2 P1 C0, tamaño máximo del agregado 19 mm, consistencia blanda, premezclado, según ACI 318.</t>
  </si>
  <si>
    <t xml:space="preserve">mt11var130</t>
  </si>
  <si>
    <t xml:space="preserve">Ud</t>
  </si>
  <si>
    <t xml:space="preserve">Colector de conexión de PVC, con tres entradas y una salida, con tapa de registro.</t>
  </si>
  <si>
    <t xml:space="preserve">mt08epr030c</t>
  </si>
  <si>
    <t xml:space="preserve">Ud</t>
  </si>
  <si>
    <t xml:space="preserve">Molde reutilizable para formación de cajas de registro de sección cuadrada de 60x60x60 cm, de lámina metálica, incluso accesorios de montaje.</t>
  </si>
  <si>
    <t xml:space="preserve">mt11tfa010c</t>
  </si>
  <si>
    <t xml:space="preserve">Ud</t>
  </si>
  <si>
    <t xml:space="preserve">Marco y tapa de fundición, 60x60 cm, para caja de registro registrable, carga de rotura 125 kN.</t>
  </si>
  <si>
    <t xml:space="preserve">mt01arr010a</t>
  </si>
  <si>
    <t xml:space="preserve">t</t>
  </si>
  <si>
    <t xml:space="preserve">Grava de cantera, de 19 a 25 mm de diámetro.</t>
  </si>
  <si>
    <t xml:space="preserve">Subtotal materiales:</t>
  </si>
  <si>
    <t xml:space="preserve">Equipo y maquinaria</t>
  </si>
  <si>
    <t xml:space="preserve">mq01ret020b</t>
  </si>
  <si>
    <t xml:space="preserve">h</t>
  </si>
  <si>
    <t xml:space="preserve">Retrocargadora sobre neumáticos, de 70 kW.</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</si>
  <si>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</si>
  <si>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</si>
  <si>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</si>
  <si>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</si>
  <si>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</si>
  <si>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</si>
  <si>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</si>
  <si>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</si>
  <si>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</si>
  <si>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 menor</t>
  </si>
  <si>
    <t xml:space="preserve">%</t>
  </si>
  <si>
    <t xml:space="preserve">Herramienta menor</t>
  </si>
  <si>
    <t xml:space="preserve">Coste de mantenimiento decenal: L 217,41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</si>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</sst>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27" customWidth="1"/>
    <col min="3" max="3" width="0.85" customWidth="1"/>
    <col min="4" max="4" width="6.80" customWidth="1"/>
    <col min="5" max="5" width="66.81" customWidth="1"/>
    <col min="6" max="6" width="15.30" customWidth="1"/>
    <col min="7" max="7" width="13.6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0.349</v>
      </c>
      <c r="G10" s="12">
        <v>3134.23</v>
      </c>
      <c r="H10" s="12">
        <f ca="1">ROUND(INDIRECT(ADDRESS(ROW()+(0), COLUMN()+(-2), 1))*INDIRECT(ADDRESS(ROW()+(0), COLUMN()+(-1), 1)), 2)</f>
        <v>1093.85</v>
      </c>
    </row>
    <row r="11" spans="1:8" ht="24.00" thickBot="1" customHeight="1">
      <c r="A11" s="1" t="s">
        <v>15</v>
      </c>
      <c r="B11" s="1"/>
      <c r="C11" s="10" t="s">
        <v>16</v>
      </c>
      <c r="D11" s="10"/>
      <c r="E11" s="1" t="s">
        <v>17</v>
      </c>
      <c r="F11" s="11">
        <v>1</v>
      </c>
      <c r="G11" s="12">
        <v>984.24</v>
      </c>
      <c r="H11" s="12">
        <f ca="1">ROUND(INDIRECT(ADDRESS(ROW()+(0), COLUMN()+(-2), 1))*INDIRECT(ADDRESS(ROW()+(0), COLUMN()+(-1), 1)), 2)</f>
        <v>984.24</v>
      </c>
    </row>
    <row r="12" spans="1:8" ht="24.00" thickBot="1" customHeight="1">
      <c r="A12" s="1" t="s">
        <v>18</v>
      </c>
      <c r="B12" s="1"/>
      <c r="C12" s="10" t="s">
        <v>19</v>
      </c>
      <c r="D12" s="10"/>
      <c r="E12" s="1" t="s">
        <v>20</v>
      </c>
      <c r="F12" s="11">
        <v>0.05</v>
      </c>
      <c r="G12" s="12">
        <v>7931.07</v>
      </c>
      <c r="H12" s="12">
        <f ca="1">ROUND(INDIRECT(ADDRESS(ROW()+(0), COLUMN()+(-2), 1))*INDIRECT(ADDRESS(ROW()+(0), COLUMN()+(-1), 1)), 2)</f>
        <v>396.55</v>
      </c>
    </row>
    <row r="13" spans="1:8" ht="24.00" thickBot="1" customHeight="1">
      <c r="A13" s="1" t="s">
        <v>21</v>
      </c>
      <c r="B13" s="1"/>
      <c r="C13" s="10" t="s">
        <v>22</v>
      </c>
      <c r="D13" s="10"/>
      <c r="E13" s="1" t="s">
        <v>23</v>
      </c>
      <c r="F13" s="11">
        <v>1</v>
      </c>
      <c r="G13" s="12">
        <v>1460.88</v>
      </c>
      <c r="H13" s="12">
        <f ca="1">ROUND(INDIRECT(ADDRESS(ROW()+(0), COLUMN()+(-2), 1))*INDIRECT(ADDRESS(ROW()+(0), COLUMN()+(-1), 1)), 2)</f>
        <v>1460.88</v>
      </c>
    </row>
    <row r="14" spans="1:8" ht="13.50" thickBot="1" customHeight="1">
      <c r="A14" s="1" t="s">
        <v>24</v>
      </c>
      <c r="B14" s="1"/>
      <c r="C14" s="10" t="s">
        <v>25</v>
      </c>
      <c r="D14" s="10"/>
      <c r="E14" s="1" t="s">
        <v>26</v>
      </c>
      <c r="F14" s="13">
        <v>0.581</v>
      </c>
      <c r="G14" s="14">
        <v>176.49</v>
      </c>
      <c r="H14" s="14">
        <f ca="1">ROUND(INDIRECT(ADDRESS(ROW()+(0), COLUMN()+(-2), 1))*INDIRECT(ADDRESS(ROW()+(0), COLUMN()+(-1), 1)), 2)</f>
        <v>102.54</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4038.06</v>
      </c>
    </row>
    <row r="16" spans="1:8" ht="13.50" thickBot="1" customHeight="1">
      <c r="A16" s="15">
        <v>2</v>
      </c>
      <c r="B16" s="15"/>
      <c r="C16" s="15"/>
      <c r="D16" s="15"/>
      <c r="E16" s="18" t="s">
        <v>28</v>
      </c>
      <c r="F16" s="18"/>
      <c r="G16" s="15"/>
      <c r="H16" s="15"/>
    </row>
    <row r="17" spans="1:8" ht="13.50" thickBot="1" customHeight="1">
      <c r="A17" s="1" t="s">
        <v>29</v>
      </c>
      <c r="B17" s="1"/>
      <c r="C17" s="10" t="s">
        <v>30</v>
      </c>
      <c r="D17" s="10"/>
      <c r="E17" s="1" t="s">
        <v>31</v>
      </c>
      <c r="F17" s="13">
        <v>0.096</v>
      </c>
      <c r="G17" s="14">
        <v>708.74</v>
      </c>
      <c r="H17" s="14">
        <f ca="1">ROUND(INDIRECT(ADDRESS(ROW()+(0), COLUMN()+(-2), 1))*INDIRECT(ADDRESS(ROW()+(0), COLUMN()+(-1), 1)), 2)</f>
        <v>68.04</v>
      </c>
    </row>
    <row r="18" spans="1:8" ht="13.50" thickBot="1" customHeight="1">
      <c r="A18" s="15"/>
      <c r="B18" s="15"/>
      <c r="C18" s="15"/>
      <c r="D18" s="15"/>
      <c r="E18" s="15"/>
      <c r="F18" s="9" t="s">
        <v>32</v>
      </c>
      <c r="G18" s="9"/>
      <c r="H18" s="17">
        <f ca="1">ROUND(SUM(INDIRECT(ADDRESS(ROW()+(-1), COLUMN()+(0), 1))), 2)</f>
        <v>68.04</v>
      </c>
    </row>
    <row r="19" spans="1:8" ht="13.50" thickBot="1" customHeight="1">
      <c r="A19" s="15">
        <v>3</v>
      </c>
      <c r="B19" s="15"/>
      <c r="C19" s="15"/>
      <c r="D19" s="15"/>
      <c r="E19" s="18" t="s">
        <v>33</v>
      </c>
      <c r="F19" s="18"/>
      <c r="G19" s="15"/>
      <c r="H19" s="15"/>
    </row>
    <row r="20" spans="1:8" ht="13.50" thickBot="1" customHeight="1">
      <c r="A20" s="1" t="s">
        <v>34</v>
      </c>
      <c r="B20" s="1"/>
      <c r="C20" s="10" t="s">
        <v>35</v>
      </c>
      <c r="D20" s="10"/>
      <c r="E20" s="1" t="s">
        <v>36</v>
      </c>
      <c r="F20" s="11">
        <v>1.419</v>
      </c>
      <c r="G20" s="12">
        <v>71.73</v>
      </c>
      <c r="H20" s="12">
        <f ca="1">ROUND(INDIRECT(ADDRESS(ROW()+(0), COLUMN()+(-2), 1))*INDIRECT(ADDRESS(ROW()+(0), COLUMN()+(-1), 1)), 2)</f>
        <v>101.78</v>
      </c>
    </row>
    <row r="21" spans="1:8" ht="13.50" thickBot="1" customHeight="1">
      <c r="A21" s="1" t="s">
        <v>37</v>
      </c>
      <c r="B21" s="1"/>
      <c r="C21" s="10" t="s">
        <v>38</v>
      </c>
      <c r="D21" s="10"/>
      <c r="E21" s="1" t="s">
        <v>39</v>
      </c>
      <c r="F21" s="13">
        <v>1.073</v>
      </c>
      <c r="G21" s="14">
        <v>51.22</v>
      </c>
      <c r="H21" s="14">
        <f ca="1">ROUND(INDIRECT(ADDRESS(ROW()+(0), COLUMN()+(-2), 1))*INDIRECT(ADDRESS(ROW()+(0), COLUMN()+(-1), 1)), 2)</f>
        <v>54.96</v>
      </c>
    </row>
    <row r="22" spans="1:8" ht="13.50" thickBot="1" customHeight="1">
      <c r="A22" s="15"/>
      <c r="B22" s="15"/>
      <c r="C22" s="15"/>
      <c r="D22" s="15"/>
      <c r="E22" s="15"/>
      <c r="F22" s="9" t="s">
        <v>40</v>
      </c>
      <c r="G22" s="9"/>
      <c r="H22" s="17">
        <f ca="1">ROUND(SUM(INDIRECT(ADDRESS(ROW()+(-1), COLUMN()+(0), 1)),INDIRECT(ADDRESS(ROW()+(-2), COLUMN()+(0), 1))), 2)</f>
        <v>156.74</v>
      </c>
    </row>
    <row r="23" spans="1:8" ht="13.50" thickBot="1" customHeight="1">
      <c r="A23" s="15">
        <v>4</v>
      </c>
      <c r="B23" s="15"/>
      <c r="C23" s="15"/>
      <c r="D23" s="15"/>
      <c r="E23" s="18" t="s">
        <v>41</v>
      </c>
      <c r="F23" s="18"/>
      <c r="G23" s="15"/>
      <c r="H23" s="15"/>
    </row>
    <row r="24" spans="1:8" ht="13.50" thickBot="1" customHeight="1">
      <c r="A24" s="19"/>
      <c r="B24" s="19"/>
      <c r="C24" s="20" t="s">
        <v>42</v>
      </c>
      <c r="D24" s="20"/>
      <c r="E24" s="19" t="s">
        <v>43</v>
      </c>
      <c r="F24" s="13">
        <v>2</v>
      </c>
      <c r="G24" s="14">
        <f ca="1">ROUND(SUM(INDIRECT(ADDRESS(ROW()+(-2), COLUMN()+(1), 1)),INDIRECT(ADDRESS(ROW()+(-6), COLUMN()+(1), 1)),INDIRECT(ADDRESS(ROW()+(-9), COLUMN()+(1), 1))), 2)</f>
        <v>4262.84</v>
      </c>
      <c r="H24" s="14">
        <f ca="1">ROUND(INDIRECT(ADDRESS(ROW()+(0), COLUMN()+(-2), 1))*INDIRECT(ADDRESS(ROW()+(0), COLUMN()+(-1), 1))/100, 2)</f>
        <v>85.26</v>
      </c>
    </row>
    <row r="25" spans="1:8" ht="13.50" thickBot="1" customHeight="1">
      <c r="A25" s="21" t="s">
        <v>44</v>
      </c>
      <c r="B25" s="21"/>
      <c r="C25" s="22"/>
      <c r="D25" s="22"/>
      <c r="E25" s="23"/>
      <c r="F25" s="24" t="s">
        <v>45</v>
      </c>
      <c r="G25" s="25"/>
      <c r="H25" s="26">
        <f ca="1">ROUND(SUM(INDIRECT(ADDRESS(ROW()+(-1), COLUMN()+(0), 1)),INDIRECT(ADDRESS(ROW()+(-3), COLUMN()+(0), 1)),INDIRECT(ADDRESS(ROW()+(-7), COLUMN()+(0), 1)),INDIRECT(ADDRESS(ROW()+(-10), COLUMN()+(0), 1))), 2)</f>
        <v>4348.1</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