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<sst xmlns="http://schemas.openxmlformats.org/spreadsheetml/2006/main" count="46" uniqueCount="46">
  <si>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</si>
  <si>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</si>
  <si>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</si>
  <si>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Caja de registro de concreto simple "in situ".</t>
  </si>
  <si>
    <r>
      <rPr>
        <sz val="8.25"/>
        <color rgb="FF000000"/>
        <rFont val="Arial"/>
        <family val="2"/>
      </rPr>
      <t xml:space="preserve">Caja de registro sifónica enterrada, de concreto simple "in situ" f'c=315 kg/cm² (4500 psi), clase de exposición F0 S2 P1 C0, tamaño máximo del agregado 19 mm, consistencia blanda, de dimensiones interiores 60x60x60 cm, sobre solera de concreto simple de 15 cm de espesor, con sifón formado por un codo de 87°30' de PVC largo, cerrada superiormente con tapa prefabricada de concreto reforzado con cierre hermético al paso de los olores mefíticos; previa excavación con medios mecánicos y posterior relleno del trasdós con material granular. Incluso molde reutilizable de lámina metálica amortizable en 20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</si>
  <si>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</si>
  <si>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</si>
  <si>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</si>
  <si>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</si>
  <si>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</si>
  <si>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</si>
  <si>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</si>
  <si>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mt10hmf110ftb</t>
  </si>
  <si>
    <t xml:space="preserve">m³</t>
  </si>
  <si>
    <t xml:space="preserve">Concreto simple f'c=315 kg/cm² (4500 psi), clase de exposición F0 S2 P1 C0, tamaño máximo del agregado 19 mm, consistencia blanda, premezclado, según ACI 318.</t>
  </si>
  <si>
    <t xml:space="preserve">mt11ppl030a</t>
  </si>
  <si>
    <t xml:space="preserve">Ud</t>
  </si>
  <si>
    <t xml:space="preserve">Codo 87°30' de PVC liso, D=125 mm.</t>
  </si>
  <si>
    <t xml:space="preserve">mt08epr030c</t>
  </si>
  <si>
    <t xml:space="preserve">Ud</t>
  </si>
  <si>
    <t xml:space="preserve">Molde reutilizable para formación de cajas de registro de sección cuadrada de 60x60x60 cm, de lámina metálica, incluso accesorios de montaje.</t>
  </si>
  <si>
    <t xml:space="preserve">mt11arf010b</t>
  </si>
  <si>
    <t xml:space="preserve">Ud</t>
  </si>
  <si>
    <t xml:space="preserve">Tapa de concreto reforzado prefabricada, 60x60x5 cm.</t>
  </si>
  <si>
    <t xml:space="preserve">mt01arr010a</t>
  </si>
  <si>
    <t xml:space="preserve">t</t>
  </si>
  <si>
    <t xml:space="preserve">Grava de cantera, de 19 a 25 mm de diámetro.</t>
  </si>
  <si>
    <t xml:space="preserve">Subtotal materiales:</t>
  </si>
  <si>
    <t xml:space="preserve">Equipo y maquinaria</t>
  </si>
  <si>
    <t xml:space="preserve">mq01ret020b</t>
  </si>
  <si>
    <t xml:space="preserve">h</t>
  </si>
  <si>
    <t xml:space="preserve">Retrocargadora sobre neumáticos, de 70 kW.</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</si>
  <si>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</si>
  <si>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</si>
  <si>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</si>
  <si>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</si>
  <si>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</si>
  <si>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</si>
  <si>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</si>
  <si>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</si>
  <si>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</si>
  <si>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</si>
  <si>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</si>
  <si>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</si>
  <si>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151,14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</si>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</sst>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6.81" customWidth="1"/>
    <col min="6" max="6" width="15.3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0.329</v>
      </c>
      <c r="G10" s="12">
        <v>3583.26</v>
      </c>
      <c r="H10" s="12">
        <f ca="1">ROUND(INDIRECT(ADDRESS(ROW()+(0), COLUMN()+(-2), 1))*INDIRECT(ADDRESS(ROW()+(0), COLUMN()+(-1), 1)), 2)</f>
        <v>1178.89</v>
      </c>
    </row>
    <row r="11" spans="1:8" ht="13.50" thickBot="1" customHeight="1">
      <c r="A11" s="1" t="s">
        <v>15</v>
      </c>
      <c r="B11" s="1"/>
      <c r="C11" s="10" t="s">
        <v>16</v>
      </c>
      <c r="D11" s="10"/>
      <c r="E11" s="1" t="s">
        <v>17</v>
      </c>
      <c r="F11" s="11">
        <v>1</v>
      </c>
      <c r="G11" s="12">
        <v>249.82</v>
      </c>
      <c r="H11" s="12">
        <f ca="1">ROUND(INDIRECT(ADDRESS(ROW()+(0), COLUMN()+(-2), 1))*INDIRECT(ADDRESS(ROW()+(0), COLUMN()+(-1), 1)), 2)</f>
        <v>249.82</v>
      </c>
    </row>
    <row r="12" spans="1:8" ht="24.00" thickBot="1" customHeight="1">
      <c r="A12" s="1" t="s">
        <v>18</v>
      </c>
      <c r="B12" s="1"/>
      <c r="C12" s="10" t="s">
        <v>19</v>
      </c>
      <c r="D12" s="10"/>
      <c r="E12" s="1" t="s">
        <v>20</v>
      </c>
      <c r="F12" s="11">
        <v>0.05</v>
      </c>
      <c r="G12" s="12">
        <v>9366.73</v>
      </c>
      <c r="H12" s="12">
        <f ca="1">ROUND(INDIRECT(ADDRESS(ROW()+(0), COLUMN()+(-2), 1))*INDIRECT(ADDRESS(ROW()+(0), COLUMN()+(-1), 1)), 2)</f>
        <v>468.34</v>
      </c>
    </row>
    <row r="13" spans="1:8" ht="13.50" thickBot="1" customHeight="1">
      <c r="A13" s="1" t="s">
        <v>21</v>
      </c>
      <c r="B13" s="1"/>
      <c r="C13" s="10" t="s">
        <v>22</v>
      </c>
      <c r="D13" s="10"/>
      <c r="E13" s="1" t="s">
        <v>23</v>
      </c>
      <c r="F13" s="11">
        <v>1</v>
      </c>
      <c r="G13" s="12">
        <v>532.75</v>
      </c>
      <c r="H13" s="12">
        <f ca="1">ROUND(INDIRECT(ADDRESS(ROW()+(0), COLUMN()+(-2), 1))*INDIRECT(ADDRESS(ROW()+(0), COLUMN()+(-1), 1)), 2)</f>
        <v>532.75</v>
      </c>
    </row>
    <row r="14" spans="1:8" ht="13.50" thickBot="1" customHeight="1">
      <c r="A14" s="1" t="s">
        <v>24</v>
      </c>
      <c r="B14" s="1"/>
      <c r="C14" s="10" t="s">
        <v>25</v>
      </c>
      <c r="D14" s="10"/>
      <c r="E14" s="1" t="s">
        <v>26</v>
      </c>
      <c r="F14" s="13">
        <v>0.581</v>
      </c>
      <c r="G14" s="14">
        <v>328.82</v>
      </c>
      <c r="H14" s="14">
        <f ca="1">ROUND(INDIRECT(ADDRESS(ROW()+(0), COLUMN()+(-2), 1))*INDIRECT(ADDRESS(ROW()+(0), COLUMN()+(-1), 1)), 2)</f>
        <v>191.04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2620.84</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0.095</v>
      </c>
      <c r="G17" s="14">
        <v>904.7</v>
      </c>
      <c r="H17" s="14">
        <f ca="1">ROUND(INDIRECT(ADDRESS(ROW()+(0), COLUMN()+(-2), 1))*INDIRECT(ADDRESS(ROW()+(0), COLUMN()+(-1), 1)), 2)</f>
        <v>85.95</v>
      </c>
    </row>
    <row r="18" spans="1:8" ht="13.50" thickBot="1" customHeight="1">
      <c r="A18" s="15"/>
      <c r="B18" s="15"/>
      <c r="C18" s="15"/>
      <c r="D18" s="15"/>
      <c r="E18" s="15"/>
      <c r="F18" s="9" t="s">
        <v>32</v>
      </c>
      <c r="G18" s="9"/>
      <c r="H18" s="17">
        <f ca="1">ROUND(SUM(INDIRECT(ADDRESS(ROW()+(-1), COLUMN()+(0), 1))), 2)</f>
        <v>85.95</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1.459</v>
      </c>
      <c r="G20" s="12">
        <v>114.04</v>
      </c>
      <c r="H20" s="12">
        <f ca="1">ROUND(INDIRECT(ADDRESS(ROW()+(0), COLUMN()+(-2), 1))*INDIRECT(ADDRESS(ROW()+(0), COLUMN()+(-1), 1)), 2)</f>
        <v>166.38</v>
      </c>
    </row>
    <row r="21" spans="1:8" ht="13.50" thickBot="1" customHeight="1">
      <c r="A21" s="1" t="s">
        <v>37</v>
      </c>
      <c r="B21" s="1"/>
      <c r="C21" s="10" t="s">
        <v>38</v>
      </c>
      <c r="D21" s="10"/>
      <c r="E21" s="1" t="s">
        <v>39</v>
      </c>
      <c r="F21" s="13">
        <v>1.101</v>
      </c>
      <c r="G21" s="14">
        <v>82.13</v>
      </c>
      <c r="H21" s="14">
        <f ca="1">ROUND(INDIRECT(ADDRESS(ROW()+(0), COLUMN()+(-2), 1))*INDIRECT(ADDRESS(ROW()+(0), COLUMN()+(-1), 1)), 2)</f>
        <v>90.43</v>
      </c>
    </row>
    <row r="22" spans="1:8" ht="13.50" thickBot="1" customHeight="1">
      <c r="A22" s="15"/>
      <c r="B22" s="15"/>
      <c r="C22" s="15"/>
      <c r="D22" s="15"/>
      <c r="E22" s="15"/>
      <c r="F22" s="9" t="s">
        <v>40</v>
      </c>
      <c r="G22" s="9"/>
      <c r="H22" s="17">
        <f ca="1">ROUND(SUM(INDIRECT(ADDRESS(ROW()+(-1), COLUMN()+(0), 1)),INDIRECT(ADDRESS(ROW()+(-2), COLUMN()+(0), 1))), 2)</f>
        <v>256.81</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2963.6</v>
      </c>
      <c r="H24" s="14">
        <f ca="1">ROUND(INDIRECT(ADDRESS(ROW()+(0), COLUMN()+(-2), 1))*INDIRECT(ADDRESS(ROW()+(0), COLUMN()+(-1), 1))/100, 2)</f>
        <v>59.27</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3022.87</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