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<sst xmlns="http://schemas.openxmlformats.org/spreadsheetml/2006/main" count="61" uniqueCount="61">
  <si>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</si>
  <si>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UAP011</t>
  </si>
  <si>
    <t xml:space="preserve">Ud</t>
  </si>
  <si>
    <t xml:space="preserve">Buzón de inspección prefabricado de concreto simple.</t>
  </si>
  <si>
    <r>
      <rPr>
        <sz val="8.25"/>
        <color rgb="FF000000"/>
        <rFont val="Arial"/>
        <family val="2"/>
      </rPr>
      <t xml:space="preserve">Buzón de inspección, de 1,00 m de diámetro interior y de 3,1 m de altura útil interior, de elementos prefabricados de concreto simple, sobre solera de 25 cm de espesor de concreto armado f'c=280 kg/cm² (4000 psi), clase de exposición F0 S1 P1 C1, tamaño máximo del agregado 19 mm, consistencia blanda ligeramente armada con malla soldada, con cierre de tapa circular estanca con bloqueo y marco de fundición carga de rotura 400 kN, instalado en calzadas de calles, incluyendo las peatonales, o zonas de estacionamiento para todo tipo de vehículos.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</si>
  <si>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</si>
  <si>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</si>
  <si>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</si>
  <si>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</si>
  <si>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</si>
  <si>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</si>
  <si>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</si>
  <si>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mt10haf110kkc</t>
  </si>
  <si>
    <t xml:space="preserve">m³</t>
  </si>
  <si>
    <t xml:space="preserve">Concreto f'c=280 kg/cm² (4000 psi), clase de exposición F0 S1 P1 C1, tamaño máximo del agregado 19 mm, consistencia blanda, premezclado, según ACI 318.</t>
  </si>
  <si>
    <t xml:space="preserve">mt07ame120ii</t>
  </si>
  <si>
    <t xml:space="preserve">m²</t>
  </si>
  <si>
    <t xml:space="preserve">Malla soldada tipo 6x6 2/2 de acero Grado 70, con varillas lisas espaciadas 15,24x15,24 cm de 6,65 mm de diámetro, según ASTM A 185 y ASTM A 497.</t>
  </si>
  <si>
    <t xml:space="preserve">mt10hmf110ftb</t>
  </si>
  <si>
    <t xml:space="preserve">m³</t>
  </si>
  <si>
    <t xml:space="preserve">Concreto simple f'c=315 kg/cm² (4500 psi), clase de exposición F0 S2 P1 C0, tamaño máximo del agregado 19 mm, consistencia blanda, premezclado, según ACI 318.</t>
  </si>
  <si>
    <t xml:space="preserve">mt46phm005b</t>
  </si>
  <si>
    <t xml:space="preserve">Ud</t>
  </si>
  <si>
    <t xml:space="preserve">Base prefabricada de concreto simple, de 125x125x100 cm, con dos orificios de 40 cm de diámetro para conexión de colectores, de 100 cm de diámetro interior, con unión rígida machihembrada con junta de goma, resistencia a compresión mayor de 250 kg/cm² para formación de pozo de registro.</t>
  </si>
  <si>
    <t xml:space="preserve">mt46phm011b</t>
  </si>
  <si>
    <t xml:space="preserve">Ud</t>
  </si>
  <si>
    <t xml:space="preserve">Anillo prefabricado de concreto simple, para pozo, con unión rígida machihembrada con junta de goma, de 100 cm de diámetro interior y 100 cm de altura, resistencia a compresión mayor de 250 kg/cm².</t>
  </si>
  <si>
    <t xml:space="preserve">mt46phm010b</t>
  </si>
  <si>
    <t xml:space="preserve">Ud</t>
  </si>
  <si>
    <t xml:space="preserve">Anillo prefabricado de concreto simple, con unión rígida machihembrada con junta de goma, de 100 cm de diámetro interior y 50 cm de altura, resistencia a compresión mayor de 250 kg/cm², para formación de pozo de registro.</t>
  </si>
  <si>
    <t xml:space="preserve">mt46phm020b</t>
  </si>
  <si>
    <t xml:space="preserve">Ud</t>
  </si>
  <si>
    <t xml:space="preserve">Cono asimétrico prefabricado de concreto simple, con unión rígida machihembrada con junta de goma, de 100 a 60 cm de diámetro interior y 60 cm de altura, resistencia a compresión mayor de 250 kg/cm², para formación de pozo de registro.</t>
  </si>
  <si>
    <t xml:space="preserve">mt46thb110b</t>
  </si>
  <si>
    <t xml:space="preserve">kg</t>
  </si>
  <si>
    <t xml:space="preserve">Lubricante para unión con junta elástica, en pozos de registro prefabricados.</t>
  </si>
  <si>
    <t xml:space="preserve">mt46tpr010r</t>
  </si>
  <si>
    <t xml:space="preserve">Ud</t>
  </si>
  <si>
    <t xml:space="preserve">Tapa circular estanca con bloqueo mediante cuatro tornillos y marco de fundición dúctil de 850 mm de diámetro exterior y 100 mm de altura, paso libre de 600 mm, para pozo, carga de rotura 400 kN. Tapa revestida con pintura bituminosa y marco provisto de junta de insonorización de polietileno y dispositivo de seguridad.</t>
  </si>
  <si>
    <t xml:space="preserve">mt46phm050</t>
  </si>
  <si>
    <t xml:space="preserve">Ud</t>
  </si>
  <si>
    <t xml:space="preserve">Pate de polipropileno conformado en U, para pozo, de 330x160 mm, sección transversal de D=25 mm.</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</si>
  <si>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</si>
  <si>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</si>
  <si>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</si>
  <si>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</si>
  <si>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</si>
  <si>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</si>
  <si>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</si>
  <si>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</si>
  <si>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</si>
  <si>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</si>
  <si>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</si>
  <si>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</si>
  <si>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</si>
  <si>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</si>
  <si>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</si>
  <si>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</si>
  <si>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</si>
  <si>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1.093,76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</si>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</sst>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6.64" customWidth="1"/>
    <col min="5" max="5" width="15.30" customWidth="1"/>
    <col min="6" max="6" width="13.6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0.675</v>
      </c>
      <c r="F10" s="12">
        <v>3187.37</v>
      </c>
      <c r="G10" s="12">
        <f ca="1">ROUND(INDIRECT(ADDRESS(ROW()+(0), COLUMN()+(-2), 1))*INDIRECT(ADDRESS(ROW()+(0), COLUMN()+(-1), 1)), 2)</f>
        <v>2151.47</v>
      </c>
    </row>
    <row r="11" spans="1:7" ht="24.00" thickBot="1" customHeight="1">
      <c r="A11" s="1" t="s">
        <v>15</v>
      </c>
      <c r="B11" s="1"/>
      <c r="C11" s="10" t="s">
        <v>16</v>
      </c>
      <c r="D11" s="1" t="s">
        <v>17</v>
      </c>
      <c r="E11" s="11">
        <v>2.25</v>
      </c>
      <c r="F11" s="12">
        <v>81.67</v>
      </c>
      <c r="G11" s="12">
        <f ca="1">ROUND(INDIRECT(ADDRESS(ROW()+(0), COLUMN()+(-2), 1))*INDIRECT(ADDRESS(ROW()+(0), COLUMN()+(-1), 1)), 2)</f>
        <v>183.76</v>
      </c>
    </row>
    <row r="12" spans="1:7" ht="34.50" thickBot="1" customHeight="1">
      <c r="A12" s="1" t="s">
        <v>18</v>
      </c>
      <c r="B12" s="1"/>
      <c r="C12" s="10" t="s">
        <v>19</v>
      </c>
      <c r="D12" s="1" t="s">
        <v>20</v>
      </c>
      <c r="E12" s="11">
        <v>0.495</v>
      </c>
      <c r="F12" s="12">
        <v>3583.26</v>
      </c>
      <c r="G12" s="12">
        <f ca="1">ROUND(INDIRECT(ADDRESS(ROW()+(0), COLUMN()+(-2), 1))*INDIRECT(ADDRESS(ROW()+(0), COLUMN()+(-1), 1)), 2)</f>
        <v>1773.71</v>
      </c>
    </row>
    <row r="13" spans="1:7" ht="45.00" thickBot="1" customHeight="1">
      <c r="A13" s="1" t="s">
        <v>21</v>
      </c>
      <c r="B13" s="1"/>
      <c r="C13" s="10" t="s">
        <v>22</v>
      </c>
      <c r="D13" s="1" t="s">
        <v>23</v>
      </c>
      <c r="E13" s="11">
        <v>1</v>
      </c>
      <c r="F13" s="12">
        <v>5290.49</v>
      </c>
      <c r="G13" s="12">
        <f ca="1">ROUND(INDIRECT(ADDRESS(ROW()+(0), COLUMN()+(-2), 1))*INDIRECT(ADDRESS(ROW()+(0), COLUMN()+(-1), 1)), 2)</f>
        <v>5290.49</v>
      </c>
    </row>
    <row r="14" spans="1:7" ht="34.50" thickBot="1" customHeight="1">
      <c r="A14" s="1" t="s">
        <v>24</v>
      </c>
      <c r="B14" s="1"/>
      <c r="C14" s="10" t="s">
        <v>25</v>
      </c>
      <c r="D14" s="1" t="s">
        <v>26</v>
      </c>
      <c r="E14" s="11">
        <v>1</v>
      </c>
      <c r="F14" s="12">
        <v>1702.02</v>
      </c>
      <c r="G14" s="12">
        <f ca="1">ROUND(INDIRECT(ADDRESS(ROW()+(0), COLUMN()+(-2), 1))*INDIRECT(ADDRESS(ROW()+(0), COLUMN()+(-1), 1)), 2)</f>
        <v>1702.02</v>
      </c>
    </row>
    <row r="15" spans="1:7" ht="34.50" thickBot="1" customHeight="1">
      <c r="A15" s="1" t="s">
        <v>27</v>
      </c>
      <c r="B15" s="1"/>
      <c r="C15" s="10" t="s">
        <v>28</v>
      </c>
      <c r="D15" s="1" t="s">
        <v>29</v>
      </c>
      <c r="E15" s="11">
        <v>1</v>
      </c>
      <c r="F15" s="12">
        <v>1196.86</v>
      </c>
      <c r="G15" s="12">
        <f ca="1">ROUND(INDIRECT(ADDRESS(ROW()+(0), COLUMN()+(-2), 1))*INDIRECT(ADDRESS(ROW()+(0), COLUMN()+(-1), 1)), 2)</f>
        <v>1196.86</v>
      </c>
    </row>
    <row r="16" spans="1:7" ht="45.00" thickBot="1" customHeight="1">
      <c r="A16" s="1" t="s">
        <v>30</v>
      </c>
      <c r="B16" s="1"/>
      <c r="C16" s="10" t="s">
        <v>31</v>
      </c>
      <c r="D16" s="1" t="s">
        <v>32</v>
      </c>
      <c r="E16" s="11">
        <v>1</v>
      </c>
      <c r="F16" s="12">
        <v>1690.54</v>
      </c>
      <c r="G16" s="12">
        <f ca="1">ROUND(INDIRECT(ADDRESS(ROW()+(0), COLUMN()+(-2), 1))*INDIRECT(ADDRESS(ROW()+(0), COLUMN()+(-1), 1)), 2)</f>
        <v>1690.54</v>
      </c>
    </row>
    <row r="17" spans="1:7" ht="13.50" thickBot="1" customHeight="1">
      <c r="A17" s="1" t="s">
        <v>33</v>
      </c>
      <c r="B17" s="1"/>
      <c r="C17" s="10" t="s">
        <v>34</v>
      </c>
      <c r="D17" s="1" t="s">
        <v>35</v>
      </c>
      <c r="E17" s="11">
        <v>0.009</v>
      </c>
      <c r="F17" s="12">
        <v>85.04</v>
      </c>
      <c r="G17" s="12">
        <f ca="1">ROUND(INDIRECT(ADDRESS(ROW()+(0), COLUMN()+(-2), 1))*INDIRECT(ADDRESS(ROW()+(0), COLUMN()+(-1), 1)), 2)</f>
        <v>0.77</v>
      </c>
    </row>
    <row r="18" spans="1:7" ht="55.50" thickBot="1" customHeight="1">
      <c r="A18" s="1" t="s">
        <v>36</v>
      </c>
      <c r="B18" s="1"/>
      <c r="C18" s="10" t="s">
        <v>37</v>
      </c>
      <c r="D18" s="1" t="s">
        <v>38</v>
      </c>
      <c r="E18" s="11">
        <v>1</v>
      </c>
      <c r="F18" s="12">
        <v>4776.55</v>
      </c>
      <c r="G18" s="12">
        <f ca="1">ROUND(INDIRECT(ADDRESS(ROW()+(0), COLUMN()+(-2), 1))*INDIRECT(ADDRESS(ROW()+(0), COLUMN()+(-1), 1)), 2)</f>
        <v>4776.55</v>
      </c>
    </row>
    <row r="19" spans="1:7" ht="24.00" thickBot="1" customHeight="1">
      <c r="A19" s="1" t="s">
        <v>39</v>
      </c>
      <c r="B19" s="1"/>
      <c r="C19" s="10" t="s">
        <v>40</v>
      </c>
      <c r="D19" s="1" t="s">
        <v>41</v>
      </c>
      <c r="E19" s="13">
        <v>9</v>
      </c>
      <c r="F19" s="14">
        <v>140.58</v>
      </c>
      <c r="G19" s="14">
        <f ca="1">ROUND(INDIRECT(ADDRESS(ROW()+(0), COLUMN()+(-2), 1))*INDIRECT(ADDRESS(ROW()+(0), COLUMN()+(-1), 1)), 2)</f>
        <v>1265.22</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20031.4</v>
      </c>
    </row>
    <row r="21" spans="1:7" ht="13.50" thickBot="1" customHeight="1">
      <c r="A21" s="15">
        <v>2</v>
      </c>
      <c r="B21" s="15"/>
      <c r="C21" s="15"/>
      <c r="D21" s="18" t="s">
        <v>43</v>
      </c>
      <c r="E21" s="18"/>
      <c r="F21" s="15"/>
      <c r="G21" s="15"/>
    </row>
    <row r="22" spans="1:7" ht="13.50" thickBot="1" customHeight="1">
      <c r="A22" s="1" t="s">
        <v>44</v>
      </c>
      <c r="B22" s="1"/>
      <c r="C22" s="10" t="s">
        <v>45</v>
      </c>
      <c r="D22" s="1" t="s">
        <v>46</v>
      </c>
      <c r="E22" s="13">
        <v>0.6</v>
      </c>
      <c r="F22" s="14">
        <v>1225.01</v>
      </c>
      <c r="G22" s="14">
        <f ca="1">ROUND(INDIRECT(ADDRESS(ROW()+(0), COLUMN()+(-2), 1))*INDIRECT(ADDRESS(ROW()+(0), COLUMN()+(-1), 1)), 2)</f>
        <v>735.01</v>
      </c>
    </row>
    <row r="23" spans="1:7" ht="13.50" thickBot="1" customHeight="1">
      <c r="A23" s="15"/>
      <c r="B23" s="15"/>
      <c r="C23" s="15"/>
      <c r="D23" s="15"/>
      <c r="E23" s="9" t="s">
        <v>47</v>
      </c>
      <c r="F23" s="9"/>
      <c r="G23" s="17">
        <f ca="1">ROUND(SUM(INDIRECT(ADDRESS(ROW()+(-1), COLUMN()+(0), 1))), 2)</f>
        <v>735.01</v>
      </c>
    </row>
    <row r="24" spans="1:7" ht="13.50" thickBot="1" customHeight="1">
      <c r="A24" s="15">
        <v>3</v>
      </c>
      <c r="B24" s="15"/>
      <c r="C24" s="15"/>
      <c r="D24" s="18" t="s">
        <v>48</v>
      </c>
      <c r="E24" s="18"/>
      <c r="F24" s="15"/>
      <c r="G24" s="15"/>
    </row>
    <row r="25" spans="1:7" ht="13.50" thickBot="1" customHeight="1">
      <c r="A25" s="1" t="s">
        <v>49</v>
      </c>
      <c r="B25" s="1"/>
      <c r="C25" s="10" t="s">
        <v>50</v>
      </c>
      <c r="D25" s="1" t="s">
        <v>51</v>
      </c>
      <c r="E25" s="11">
        <v>4.34</v>
      </c>
      <c r="F25" s="12">
        <v>114.04</v>
      </c>
      <c r="G25" s="12">
        <f ca="1">ROUND(INDIRECT(ADDRESS(ROW()+(0), COLUMN()+(-2), 1))*INDIRECT(ADDRESS(ROW()+(0), COLUMN()+(-1), 1)), 2)</f>
        <v>494.93</v>
      </c>
    </row>
    <row r="26" spans="1:7" ht="13.50" thickBot="1" customHeight="1">
      <c r="A26" s="1" t="s">
        <v>52</v>
      </c>
      <c r="B26" s="1"/>
      <c r="C26" s="10" t="s">
        <v>53</v>
      </c>
      <c r="D26" s="1" t="s">
        <v>54</v>
      </c>
      <c r="E26" s="13">
        <v>2.17</v>
      </c>
      <c r="F26" s="14">
        <v>85.25</v>
      </c>
      <c r="G26" s="14">
        <f ca="1">ROUND(INDIRECT(ADDRESS(ROW()+(0), COLUMN()+(-2), 1))*INDIRECT(ADDRESS(ROW()+(0), COLUMN()+(-1), 1)), 2)</f>
        <v>184.99</v>
      </c>
    </row>
    <row r="27" spans="1:7" ht="13.50" thickBot="1" customHeight="1">
      <c r="A27" s="15"/>
      <c r="B27" s="15"/>
      <c r="C27" s="15"/>
      <c r="D27" s="15"/>
      <c r="E27" s="9" t="s">
        <v>55</v>
      </c>
      <c r="F27" s="9"/>
      <c r="G27" s="17">
        <f ca="1">ROUND(SUM(INDIRECT(ADDRESS(ROW()+(-1), COLUMN()+(0), 1)),INDIRECT(ADDRESS(ROW()+(-2), COLUMN()+(0), 1))), 2)</f>
        <v>679.92</v>
      </c>
    </row>
    <row r="28" spans="1:7" ht="13.50" thickBot="1" customHeight="1">
      <c r="A28" s="15">
        <v>4</v>
      </c>
      <c r="B28" s="15"/>
      <c r="C28" s="15"/>
      <c r="D28" s="18" t="s">
        <v>56</v>
      </c>
      <c r="E28" s="18"/>
      <c r="F28" s="15"/>
      <c r="G28" s="15"/>
    </row>
    <row r="29" spans="1:7" ht="13.50" thickBot="1" customHeight="1">
      <c r="A29" s="19"/>
      <c r="B29" s="19"/>
      <c r="C29" s="20" t="s">
        <v>57</v>
      </c>
      <c r="D29" s="19" t="s">
        <v>58</v>
      </c>
      <c r="E29" s="13">
        <v>2</v>
      </c>
      <c r="F29" s="14">
        <f ca="1">ROUND(SUM(INDIRECT(ADDRESS(ROW()+(-2), COLUMN()+(1), 1)),INDIRECT(ADDRESS(ROW()+(-6), COLUMN()+(1), 1)),INDIRECT(ADDRESS(ROW()+(-9), COLUMN()+(1), 1))), 2)</f>
        <v>21446.3</v>
      </c>
      <c r="G29" s="14">
        <f ca="1">ROUND(INDIRECT(ADDRESS(ROW()+(0), COLUMN()+(-2), 1))*INDIRECT(ADDRESS(ROW()+(0), COLUMN()+(-1), 1))/100, 2)</f>
        <v>428.93</v>
      </c>
    </row>
    <row r="30" spans="1:7" ht="13.50" thickBot="1" customHeight="1">
      <c r="A30" s="21" t="s">
        <v>59</v>
      </c>
      <c r="B30" s="21"/>
      <c r="C30" s="22"/>
      <c r="D30" s="23"/>
      <c r="E30" s="24" t="s">
        <v>60</v>
      </c>
      <c r="F30" s="25"/>
      <c r="G30" s="26">
        <f ca="1">ROUND(SUM(INDIRECT(ADDRESS(ROW()+(-1), COLUMN()+(0), 1)),INDIRECT(ADDRESS(ROW()+(-3), COLUMN()+(0), 1)),INDIRECT(ADDRESS(ROW()+(-7), COLUMN()+(0), 1)),INDIRECT(ADDRESS(ROW()+(-10), COLUMN()+(0), 1))), 2)</f>
        <v>21875.3</v>
      </c>
    </row>
  </sheetData>
  <mergeCells count="34">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E23:F23"/>
    <mergeCell ref="A24:B24"/>
    <mergeCell ref="D24:E24"/>
    <mergeCell ref="A25:B25"/>
    <mergeCell ref="A26:B26"/>
    <mergeCell ref="A27:B27"/>
    <mergeCell ref="E27:F27"/>
    <mergeCell ref="A28:B28"/>
    <mergeCell ref="D28:E28"/>
    <mergeCell ref="A29:B29"/>
    <mergeCell ref="A30:D30"/>
    <mergeCell ref="E30:F30"/>
  </mergeCells>
  <pageMargins left="0.147638" right="0.147638" top="0.206693" bottom="0.206693" header="0.0" footer="0.0"/>
  <pageSetup paperSize="9" orientation="portrait"/>
  <rowBreaks count="0" manualBreakCount="0">
    </rowBreaks>
</worksheet>
</file>