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<sst xmlns="http://schemas.openxmlformats.org/spreadsheetml/2006/main" count="70" uniqueCount="70">
  <si>
    <t xml:space="preserve"/>
  </si>
  <si>
    <t xml:space="preserve">QEA010</t>
  </si>
  <si>
    <t xml:space="preserve">m²</t>
  </si>
  <si>
    <t xml:space="preserve">Cubierta plana no transitable, ventilada, autoprotegida, tipo convencional. Impermeabilización con láminas asfálticas, tipo monocapa.</t>
  </si>
  <si>
    <r>
      <rPr>
        <sz val="8.25"/>
        <color rgb="FF000000"/>
        <rFont val="Arial"/>
        <family val="2"/>
      </rPr>
      <t xml:space="preserve">Cubierta plana no transitable, ventilada, autoprotegida, tipo convencional, pendiente del 1% al 15%. FORMACIÓN DE PENDIENTES: tablero cerámico hueco machihembrado de 80x25x3,5 cm con capa de regularización de mortero de cemento, confeccionado en obra, dosificación 1:6, de 3 cm de espesor, acabado fratasado, sobre muros interiores aligerados de ladrillo cerámico hueco de 24x11,5x9 cm, recibido con mortero de cemento, confeccionado en obra, dosificación 1:6, dispuestos cada 80 cm y con 30 cm de altura media, rematados superiormente con maestras de mortero de cemento, confeccionado en obra, dosificación 1:6; AISLAMIENTO TÉRMICO: fieltro aislante de lana mineral; IMPERMEABILIZACIÓN: tipo monocapa, adherida, formada por lámina de betún modificado con elastómero SBS, masa nominal 3 kg/m², con armadura de fieltro de poliéster reforzado y estabilizado de 150 g/m² previa imprimación con emulsión asfáltica aniónica con cargas.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</si>
  <si>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</si>
  <si>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</si>
  <si>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</si>
  <si>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</si>
  <si>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</si>
  <si>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</si>
  <si>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</si>
  <si>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mt04lvc010c</t>
  </si>
  <si>
    <t xml:space="preserve">Ud</t>
  </si>
  <si>
    <t xml:space="preserve">Ladrillo cerámico hueco doble, para revestir, 24x11,5x9 cm, densidad 780 kg/m³.</t>
  </si>
  <si>
    <t xml:space="preserve">mt08aaa010a</t>
  </si>
  <si>
    <t xml:space="preserve">m³</t>
  </si>
  <si>
    <t xml:space="preserve">Agua.</t>
  </si>
  <si>
    <t xml:space="preserve">mt01arg005a</t>
  </si>
  <si>
    <t xml:space="preserve">t</t>
  </si>
  <si>
    <t xml:space="preserve">Arena de cantera, para mortero mezclado en obra.</t>
  </si>
  <si>
    <t xml:space="preserve">mt08cem000i</t>
  </si>
  <si>
    <t xml:space="preserve">kg</t>
  </si>
  <si>
    <t xml:space="preserve">Cemento gris en sacos.</t>
  </si>
  <si>
    <t xml:space="preserve">mt16pea020b</t>
  </si>
  <si>
    <t xml:space="preserve">m²</t>
  </si>
  <si>
    <t xml:space="preserve">Panel rígido de poliestireno expandido, mecanizado lateral recto, de 20 mm de espesor, resistencia térmica 0,55 m²K/W, conductividad térmica 0,036 W/(mK), para junta de contracción.</t>
  </si>
  <si>
    <t xml:space="preserve">mt16lra040a</t>
  </si>
  <si>
    <t xml:space="preserve">m²</t>
  </si>
  <si>
    <t xml:space="preserve">Fieltro aislante de lana mineral, revestido por una de sus caras con un complejo de papel kraft con polietileno que actúa como barrera de vapor, de 80 mm de espesor, resistencia térmica 2 m²K/W, conductividad térmica 0,042 W/(mK), Euroclase F de reacción al fuego, capacidad de absorción de agua a corto plazo &lt;=1 kg/m² y factor de resistencia a la difusión del vapor de agua 1,3.</t>
  </si>
  <si>
    <t xml:space="preserve">mt04lvg020c</t>
  </si>
  <si>
    <t xml:space="preserve">Ud</t>
  </si>
  <si>
    <t xml:space="preserve">Tablero cerámico hueco machihembrado, para revestir, 80x25x3 cm, con las testas rectas.</t>
  </si>
  <si>
    <t xml:space="preserve">mt14lga010ea</t>
  </si>
  <si>
    <t xml:space="preserve">m²</t>
  </si>
  <si>
    <t xml:space="preserve">Lámina de betún modificado con elastómero SBS, de 3,5 mm de espesor, masa nominal 5 kg/m², con armadura de fieltro de poliéster reforzado y estabilizado de 150 g/m², con autoprotección mineral de color gris.</t>
  </si>
  <si>
    <t xml:space="preserve">mt14iea020c</t>
  </si>
  <si>
    <t xml:space="preserve">kg</t>
  </si>
  <si>
    <t xml:space="preserve">Emulsión asfáltica aniónica con cargas.</t>
  </si>
  <si>
    <t xml:space="preserve">Subtotal materiales:</t>
  </si>
  <si>
    <t xml:space="preserve">Equipo y maquinaria</t>
  </si>
  <si>
    <t xml:space="preserve">mq06hor010</t>
  </si>
  <si>
    <t xml:space="preserve">h</t>
  </si>
  <si>
    <t xml:space="preserve">Mezcladora de concreto eléctrica con una capacidad de amasado de 160 l.</t>
  </si>
  <si>
    <t xml:space="preserve">Subtotal equipo y maquinaria:</t>
  </si>
  <si>
    <t xml:space="preserve">Mano de obra</t>
  </si>
  <si>
    <t xml:space="preserve">mo020</t>
  </si>
  <si>
    <t xml:space="preserve">h</t>
  </si>
  <si>
    <t xml:space="preserve">Albañil.</t>
  </si>
  <si>
    <t xml:space="preserve">mo113</t>
  </si>
  <si>
    <t xml:space="preserve">h</t>
  </si>
  <si>
    <t xml:space="preserve">Peón de albañilería.</t>
  </si>
  <si>
    <t xml:space="preserve">mo054</t>
  </si>
  <si>
    <t xml:space="preserve">h</t>
  </si>
  <si>
    <t xml:space="preserve">Montador de aislamientos.</t>
  </si>
  <si>
    <t xml:space="preserve">mo101</t>
  </si>
  <si>
    <t xml:space="preserve">h</t>
  </si>
  <si>
    <t xml:space="preserve">Ayudante de montador de aislamientos.</t>
  </si>
  <si>
    <t xml:space="preserve">mo029</t>
  </si>
  <si>
    <t xml:space="preserve">h</t>
  </si>
  <si>
    <t xml:space="preserve">Aplicador de láminas impermeabilizantes.</t>
  </si>
  <si>
    <t xml:space="preserve">mo067</t>
  </si>
  <si>
    <t xml:space="preserve">h</t>
  </si>
  <si>
    <t xml:space="preserve">Ayudante de aplicador de láminas impermeabilizantes.</t>
  </si>
  <si>
    <t xml:space="preserve">Subtotal mano de obra:</t>
  </si>
  <si>
    <t xml:space="preserve">Herramienta menor</t>
  </si>
  <si>
    <t xml:space="preserve">%</t>
  </si>
  <si>
    <t xml:space="preserve">Herramienta menor</t>
  </si>
  <si>
    <t xml:space="preserve">Coste de mantenimiento decenal: L 355,64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</si>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</sst>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59" customWidth="1"/>
    <col min="3" max="3" width="1.70" customWidth="1"/>
    <col min="4" max="4" width="5.95" customWidth="1"/>
    <col min="5" max="5" width="69.19" customWidth="1"/>
    <col min="6" max="6" width="16.15" customWidth="1"/>
    <col min="7" max="7" width="12.75" customWidth="1"/>
    <col min="8" max="8" width="10.03"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97.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12</v>
      </c>
      <c r="G10" s="12">
        <v>8.08</v>
      </c>
      <c r="H10" s="12">
        <f ca="1">ROUND(INDIRECT(ADDRESS(ROW()+(0), COLUMN()+(-2), 1))*INDIRECT(ADDRESS(ROW()+(0), COLUMN()+(-1), 1)), 2)</f>
        <v>96.96</v>
      </c>
    </row>
    <row r="11" spans="1:8" ht="13.50" thickBot="1" customHeight="1">
      <c r="A11" s="1" t="s">
        <v>15</v>
      </c>
      <c r="B11" s="1"/>
      <c r="C11" s="10" t="s">
        <v>16</v>
      </c>
      <c r="D11" s="10"/>
      <c r="E11" s="1" t="s">
        <v>17</v>
      </c>
      <c r="F11" s="11">
        <v>0.012</v>
      </c>
      <c r="G11" s="12">
        <v>38.26</v>
      </c>
      <c r="H11" s="12">
        <f ca="1">ROUND(INDIRECT(ADDRESS(ROW()+(0), COLUMN()+(-2), 1))*INDIRECT(ADDRESS(ROW()+(0), COLUMN()+(-1), 1)), 2)</f>
        <v>0.46</v>
      </c>
    </row>
    <row r="12" spans="1:8" ht="13.50" thickBot="1" customHeight="1">
      <c r="A12" s="1" t="s">
        <v>18</v>
      </c>
      <c r="B12" s="1"/>
      <c r="C12" s="10" t="s">
        <v>19</v>
      </c>
      <c r="D12" s="10"/>
      <c r="E12" s="1" t="s">
        <v>20</v>
      </c>
      <c r="F12" s="11">
        <v>0.065</v>
      </c>
      <c r="G12" s="12">
        <v>515.57</v>
      </c>
      <c r="H12" s="12">
        <f ca="1">ROUND(INDIRECT(ADDRESS(ROW()+(0), COLUMN()+(-2), 1))*INDIRECT(ADDRESS(ROW()+(0), COLUMN()+(-1), 1)), 2)</f>
        <v>33.51</v>
      </c>
    </row>
    <row r="13" spans="1:8" ht="13.50" thickBot="1" customHeight="1">
      <c r="A13" s="1" t="s">
        <v>21</v>
      </c>
      <c r="B13" s="1"/>
      <c r="C13" s="10" t="s">
        <v>22</v>
      </c>
      <c r="D13" s="10"/>
      <c r="E13" s="1" t="s">
        <v>23</v>
      </c>
      <c r="F13" s="11">
        <v>10</v>
      </c>
      <c r="G13" s="12">
        <v>4.16</v>
      </c>
      <c r="H13" s="12">
        <f ca="1">ROUND(INDIRECT(ADDRESS(ROW()+(0), COLUMN()+(-2), 1))*INDIRECT(ADDRESS(ROW()+(0), COLUMN()+(-1), 1)), 2)</f>
        <v>41.6</v>
      </c>
    </row>
    <row r="14" spans="1:8" ht="34.50" thickBot="1" customHeight="1">
      <c r="A14" s="1" t="s">
        <v>24</v>
      </c>
      <c r="B14" s="1"/>
      <c r="C14" s="10" t="s">
        <v>25</v>
      </c>
      <c r="D14" s="10"/>
      <c r="E14" s="1" t="s">
        <v>26</v>
      </c>
      <c r="F14" s="11">
        <v>0.01</v>
      </c>
      <c r="G14" s="12">
        <v>48.38</v>
      </c>
      <c r="H14" s="12">
        <f ca="1">ROUND(INDIRECT(ADDRESS(ROW()+(0), COLUMN()+(-2), 1))*INDIRECT(ADDRESS(ROW()+(0), COLUMN()+(-1), 1)), 2)</f>
        <v>0.48</v>
      </c>
    </row>
    <row r="15" spans="1:8" ht="55.50" thickBot="1" customHeight="1">
      <c r="A15" s="1" t="s">
        <v>27</v>
      </c>
      <c r="B15" s="1"/>
      <c r="C15" s="10" t="s">
        <v>28</v>
      </c>
      <c r="D15" s="10"/>
      <c r="E15" s="1" t="s">
        <v>29</v>
      </c>
      <c r="F15" s="11">
        <v>1.2</v>
      </c>
      <c r="G15" s="12">
        <v>313.81</v>
      </c>
      <c r="H15" s="12">
        <f ca="1">ROUND(INDIRECT(ADDRESS(ROW()+(0), COLUMN()+(-2), 1))*INDIRECT(ADDRESS(ROW()+(0), COLUMN()+(-1), 1)), 2)</f>
        <v>376.57</v>
      </c>
    </row>
    <row r="16" spans="1:8" ht="24.00" thickBot="1" customHeight="1">
      <c r="A16" s="1" t="s">
        <v>30</v>
      </c>
      <c r="B16" s="1"/>
      <c r="C16" s="10" t="s">
        <v>31</v>
      </c>
      <c r="D16" s="10"/>
      <c r="E16" s="1" t="s">
        <v>32</v>
      </c>
      <c r="F16" s="11">
        <v>5</v>
      </c>
      <c r="G16" s="12">
        <v>32.19</v>
      </c>
      <c r="H16" s="12">
        <f ca="1">ROUND(INDIRECT(ADDRESS(ROW()+(0), COLUMN()+(-2), 1))*INDIRECT(ADDRESS(ROW()+(0), COLUMN()+(-1), 1)), 2)</f>
        <v>160.95</v>
      </c>
    </row>
    <row r="17" spans="1:8" ht="34.50" thickBot="1" customHeight="1">
      <c r="A17" s="1" t="s">
        <v>33</v>
      </c>
      <c r="B17" s="1"/>
      <c r="C17" s="10" t="s">
        <v>34</v>
      </c>
      <c r="D17" s="10"/>
      <c r="E17" s="1" t="s">
        <v>35</v>
      </c>
      <c r="F17" s="11">
        <v>1.1</v>
      </c>
      <c r="G17" s="12">
        <v>308.9</v>
      </c>
      <c r="H17" s="12">
        <f ca="1">ROUND(INDIRECT(ADDRESS(ROW()+(0), COLUMN()+(-2), 1))*INDIRECT(ADDRESS(ROW()+(0), COLUMN()+(-1), 1)), 2)</f>
        <v>339.79</v>
      </c>
    </row>
    <row r="18" spans="1:8" ht="13.50" thickBot="1" customHeight="1">
      <c r="A18" s="1" t="s">
        <v>36</v>
      </c>
      <c r="B18" s="1"/>
      <c r="C18" s="10" t="s">
        <v>37</v>
      </c>
      <c r="D18" s="10"/>
      <c r="E18" s="1" t="s">
        <v>38</v>
      </c>
      <c r="F18" s="13">
        <v>0.3</v>
      </c>
      <c r="G18" s="14">
        <v>119.08</v>
      </c>
      <c r="H18" s="14">
        <f ca="1">ROUND(INDIRECT(ADDRESS(ROW()+(0), COLUMN()+(-2), 1))*INDIRECT(ADDRESS(ROW()+(0), COLUMN()+(-1), 1)), 2)</f>
        <v>35.72</v>
      </c>
    </row>
    <row r="19" spans="1:8" ht="13.50" thickBot="1" customHeight="1">
      <c r="A19" s="15"/>
      <c r="B19" s="15"/>
      <c r="C19" s="15"/>
      <c r="D19" s="15"/>
      <c r="E19" s="15"/>
      <c r="F19" s="9" t="s">
        <v>39</v>
      </c>
      <c r="G19" s="9"/>
      <c r="H19" s="17">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1086.04</v>
      </c>
    </row>
    <row r="20" spans="1:8" ht="13.50" thickBot="1" customHeight="1">
      <c r="A20" s="15">
        <v>2</v>
      </c>
      <c r="B20" s="15"/>
      <c r="C20" s="15"/>
      <c r="D20" s="15"/>
      <c r="E20" s="18" t="s">
        <v>40</v>
      </c>
      <c r="F20" s="18"/>
      <c r="G20" s="15"/>
      <c r="H20" s="15"/>
    </row>
    <row r="21" spans="1:8" ht="13.50" thickBot="1" customHeight="1">
      <c r="A21" s="1" t="s">
        <v>41</v>
      </c>
      <c r="B21" s="1"/>
      <c r="C21" s="10" t="s">
        <v>42</v>
      </c>
      <c r="D21" s="10"/>
      <c r="E21" s="1" t="s">
        <v>43</v>
      </c>
      <c r="F21" s="13">
        <v>0.028</v>
      </c>
      <c r="G21" s="14">
        <v>76.52</v>
      </c>
      <c r="H21" s="14">
        <f ca="1">ROUND(INDIRECT(ADDRESS(ROW()+(0), COLUMN()+(-2), 1))*INDIRECT(ADDRESS(ROW()+(0), COLUMN()+(-1), 1)), 2)</f>
        <v>2.14</v>
      </c>
    </row>
    <row r="22" spans="1:8" ht="13.50" thickBot="1" customHeight="1">
      <c r="A22" s="15"/>
      <c r="B22" s="15"/>
      <c r="C22" s="15"/>
      <c r="D22" s="15"/>
      <c r="E22" s="15"/>
      <c r="F22" s="9" t="s">
        <v>44</v>
      </c>
      <c r="G22" s="9"/>
      <c r="H22" s="17">
        <f ca="1">ROUND(SUM(INDIRECT(ADDRESS(ROW()+(-1), COLUMN()+(0), 1))), 2)</f>
        <v>2.14</v>
      </c>
    </row>
    <row r="23" spans="1:8" ht="13.50" thickBot="1" customHeight="1">
      <c r="A23" s="15">
        <v>3</v>
      </c>
      <c r="B23" s="15"/>
      <c r="C23" s="15"/>
      <c r="D23" s="15"/>
      <c r="E23" s="18" t="s">
        <v>45</v>
      </c>
      <c r="F23" s="18"/>
      <c r="G23" s="15"/>
      <c r="H23" s="15"/>
    </row>
    <row r="24" spans="1:8" ht="13.50" thickBot="1" customHeight="1">
      <c r="A24" s="1" t="s">
        <v>46</v>
      </c>
      <c r="B24" s="1"/>
      <c r="C24" s="10" t="s">
        <v>47</v>
      </c>
      <c r="D24" s="10"/>
      <c r="E24" s="1" t="s">
        <v>48</v>
      </c>
      <c r="F24" s="11">
        <v>0.855</v>
      </c>
      <c r="G24" s="12">
        <v>115.52</v>
      </c>
      <c r="H24" s="12">
        <f ca="1">ROUND(INDIRECT(ADDRESS(ROW()+(0), COLUMN()+(-2), 1))*INDIRECT(ADDRESS(ROW()+(0), COLUMN()+(-1), 1)), 2)</f>
        <v>98.77</v>
      </c>
    </row>
    <row r="25" spans="1:8" ht="13.50" thickBot="1" customHeight="1">
      <c r="A25" s="1" t="s">
        <v>49</v>
      </c>
      <c r="B25" s="1"/>
      <c r="C25" s="10" t="s">
        <v>50</v>
      </c>
      <c r="D25" s="10"/>
      <c r="E25" s="1" t="s">
        <v>51</v>
      </c>
      <c r="F25" s="11">
        <v>1.205</v>
      </c>
      <c r="G25" s="12">
        <v>83.2</v>
      </c>
      <c r="H25" s="12">
        <f ca="1">ROUND(INDIRECT(ADDRESS(ROW()+(0), COLUMN()+(-2), 1))*INDIRECT(ADDRESS(ROW()+(0), COLUMN()+(-1), 1)), 2)</f>
        <v>100.26</v>
      </c>
    </row>
    <row r="26" spans="1:8" ht="13.50" thickBot="1" customHeight="1">
      <c r="A26" s="1" t="s">
        <v>52</v>
      </c>
      <c r="B26" s="1"/>
      <c r="C26" s="10" t="s">
        <v>53</v>
      </c>
      <c r="D26" s="10"/>
      <c r="E26" s="1" t="s">
        <v>54</v>
      </c>
      <c r="F26" s="11">
        <v>0.055</v>
      </c>
      <c r="G26" s="12">
        <v>118.7</v>
      </c>
      <c r="H26" s="12">
        <f ca="1">ROUND(INDIRECT(ADDRESS(ROW()+(0), COLUMN()+(-2), 1))*INDIRECT(ADDRESS(ROW()+(0), COLUMN()+(-1), 1)), 2)</f>
        <v>6.53</v>
      </c>
    </row>
    <row r="27" spans="1:8" ht="13.50" thickBot="1" customHeight="1">
      <c r="A27" s="1" t="s">
        <v>55</v>
      </c>
      <c r="B27" s="1"/>
      <c r="C27" s="10" t="s">
        <v>56</v>
      </c>
      <c r="D27" s="10"/>
      <c r="E27" s="1" t="s">
        <v>57</v>
      </c>
      <c r="F27" s="11">
        <v>0.055</v>
      </c>
      <c r="G27" s="12">
        <v>86.35</v>
      </c>
      <c r="H27" s="12">
        <f ca="1">ROUND(INDIRECT(ADDRESS(ROW()+(0), COLUMN()+(-2), 1))*INDIRECT(ADDRESS(ROW()+(0), COLUMN()+(-1), 1)), 2)</f>
        <v>4.75</v>
      </c>
    </row>
    <row r="28" spans="1:8" ht="13.50" thickBot="1" customHeight="1">
      <c r="A28" s="1" t="s">
        <v>58</v>
      </c>
      <c r="B28" s="1"/>
      <c r="C28" s="10" t="s">
        <v>59</v>
      </c>
      <c r="D28" s="10"/>
      <c r="E28" s="1" t="s">
        <v>60</v>
      </c>
      <c r="F28" s="11">
        <v>0.11</v>
      </c>
      <c r="G28" s="12">
        <v>115.52</v>
      </c>
      <c r="H28" s="12">
        <f ca="1">ROUND(INDIRECT(ADDRESS(ROW()+(0), COLUMN()+(-2), 1))*INDIRECT(ADDRESS(ROW()+(0), COLUMN()+(-1), 1)), 2)</f>
        <v>12.71</v>
      </c>
    </row>
    <row r="29" spans="1:8" ht="13.50" thickBot="1" customHeight="1">
      <c r="A29" s="1" t="s">
        <v>61</v>
      </c>
      <c r="B29" s="1"/>
      <c r="C29" s="10" t="s">
        <v>62</v>
      </c>
      <c r="D29" s="10"/>
      <c r="E29" s="1" t="s">
        <v>63</v>
      </c>
      <c r="F29" s="13">
        <v>0.11</v>
      </c>
      <c r="G29" s="14">
        <v>86.35</v>
      </c>
      <c r="H29" s="14">
        <f ca="1">ROUND(INDIRECT(ADDRESS(ROW()+(0), COLUMN()+(-2), 1))*INDIRECT(ADDRESS(ROW()+(0), COLUMN()+(-1), 1)), 2)</f>
        <v>9.5</v>
      </c>
    </row>
    <row r="30" spans="1:8" ht="13.50" thickBot="1" customHeight="1">
      <c r="A30" s="15"/>
      <c r="B30" s="15"/>
      <c r="C30" s="15"/>
      <c r="D30" s="15"/>
      <c r="E30" s="15"/>
      <c r="F30" s="9" t="s">
        <v>64</v>
      </c>
      <c r="G30" s="9"/>
      <c r="H30" s="17">
        <f ca="1">ROUND(SUM(INDIRECT(ADDRESS(ROW()+(-1), COLUMN()+(0), 1)),INDIRECT(ADDRESS(ROW()+(-2), COLUMN()+(0), 1)),INDIRECT(ADDRESS(ROW()+(-3), COLUMN()+(0), 1)),INDIRECT(ADDRESS(ROW()+(-4), COLUMN()+(0), 1)),INDIRECT(ADDRESS(ROW()+(-5), COLUMN()+(0), 1)),INDIRECT(ADDRESS(ROW()+(-6), COLUMN()+(0), 1))), 2)</f>
        <v>232.52</v>
      </c>
    </row>
    <row r="31" spans="1:8" ht="13.50" thickBot="1" customHeight="1">
      <c r="A31" s="15">
        <v>4</v>
      </c>
      <c r="B31" s="15"/>
      <c r="C31" s="15"/>
      <c r="D31" s="15"/>
      <c r="E31" s="18" t="s">
        <v>65</v>
      </c>
      <c r="F31" s="18"/>
      <c r="G31" s="15"/>
      <c r="H31" s="15"/>
    </row>
    <row r="32" spans="1:8" ht="13.50" thickBot="1" customHeight="1">
      <c r="A32" s="19"/>
      <c r="B32" s="19"/>
      <c r="C32" s="20" t="s">
        <v>66</v>
      </c>
      <c r="D32" s="20"/>
      <c r="E32" s="19" t="s">
        <v>67</v>
      </c>
      <c r="F32" s="13">
        <v>2</v>
      </c>
      <c r="G32" s="14">
        <f ca="1">ROUND(SUM(INDIRECT(ADDRESS(ROW()+(-2), COLUMN()+(1), 1)),INDIRECT(ADDRESS(ROW()+(-10), COLUMN()+(1), 1)),INDIRECT(ADDRESS(ROW()+(-13), COLUMN()+(1), 1))), 2)</f>
        <v>1320.7</v>
      </c>
      <c r="H32" s="14">
        <f ca="1">ROUND(INDIRECT(ADDRESS(ROW()+(0), COLUMN()+(-2), 1))*INDIRECT(ADDRESS(ROW()+(0), COLUMN()+(-1), 1))/100, 2)</f>
        <v>26.41</v>
      </c>
    </row>
    <row r="33" spans="1:8" ht="13.50" thickBot="1" customHeight="1">
      <c r="A33" s="21" t="s">
        <v>68</v>
      </c>
      <c r="B33" s="21"/>
      <c r="C33" s="22"/>
      <c r="D33" s="22"/>
      <c r="E33" s="23"/>
      <c r="F33" s="24" t="s">
        <v>69</v>
      </c>
      <c r="G33" s="25"/>
      <c r="H33" s="26">
        <f ca="1">ROUND(SUM(INDIRECT(ADDRESS(ROW()+(-1), COLUMN()+(0), 1)),INDIRECT(ADDRESS(ROW()+(-3), COLUMN()+(0), 1)),INDIRECT(ADDRESS(ROW()+(-11), COLUMN()+(0), 1)),INDIRECT(ADDRESS(ROW()+(-14), COLUMN()+(0), 1))), 2)</f>
        <v>1347.11</v>
      </c>
    </row>
  </sheetData>
  <mergeCells count="6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F19:G19"/>
    <mergeCell ref="A20:B20"/>
    <mergeCell ref="C20:D20"/>
    <mergeCell ref="E20:F20"/>
    <mergeCell ref="A21:B21"/>
    <mergeCell ref="C21:D21"/>
    <mergeCell ref="A22:B22"/>
    <mergeCell ref="C22:D22"/>
    <mergeCell ref="F22:G22"/>
    <mergeCell ref="A23:B23"/>
    <mergeCell ref="C23:D23"/>
    <mergeCell ref="E23:F23"/>
    <mergeCell ref="A24:B24"/>
    <mergeCell ref="C24:D24"/>
    <mergeCell ref="A25:B25"/>
    <mergeCell ref="C25:D25"/>
    <mergeCell ref="A26:B26"/>
    <mergeCell ref="C26:D26"/>
    <mergeCell ref="A27:B27"/>
    <mergeCell ref="C27:D27"/>
    <mergeCell ref="A28:B28"/>
    <mergeCell ref="C28:D28"/>
    <mergeCell ref="A29:B29"/>
    <mergeCell ref="C29:D29"/>
    <mergeCell ref="A30:B30"/>
    <mergeCell ref="C30:D30"/>
    <mergeCell ref="F30:G30"/>
    <mergeCell ref="A31:B31"/>
    <mergeCell ref="C31:D31"/>
    <mergeCell ref="E31:F31"/>
    <mergeCell ref="A32:B32"/>
    <mergeCell ref="C32:D32"/>
    <mergeCell ref="A33:E33"/>
    <mergeCell ref="F33:G33"/>
  </mergeCells>
  <pageMargins left="0.147638" right="0.147638" top="0.206693" bottom="0.206693" header="0.0" footer="0.0"/>
  <pageSetup paperSize="9" orientation="portrait"/>
  <rowBreaks count="0" manualBreakCount="0">
    </rowBreaks>
</worksheet>
</file>