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<sst xmlns="http://schemas.openxmlformats.org/spreadsheetml/2006/main" count="41" uniqueCount="41">
  <si>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</si>
  <si>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LEM140</t>
  </si>
  <si>
    <t xml:space="preserve">Ud</t>
  </si>
  <si>
    <t xml:space="preserve">Block de puerta exterior principal, antirrobo normalizada, de madera.</t>
  </si>
  <si>
    <r>
      <rPr>
        <sz val="8.25"/>
        <color rgb="FF000000"/>
        <rFont val="Arial"/>
        <family val="2"/>
      </rPr>
      <t xml:space="preserve">Block de puerta exterior principal, de seguridad normalizada, de madera, de una hoja, de 85x203x7 cm, compuesto por alma formada por una plancha plegada de acero electrogalvanizado, soldada en ambas caras a planchas de acero de 0,8 mm de espesor y reforzada por perfiles omega verticales, de acero, acabado con tablero liso en ambas caras de madera de pino país, bastidor de tubo de acero y marco de acero galvanizado, con cerradura de seguridad con tres puntos frontales de cierre (10 pestillos); sobre premarco de acero galvanizado pintado con polvo de poliéster de 160 mm de espesor, con 8 garras de acero antipalanca. Incluso mocheta en ambas caras, bisagras fabricadas en perfil de acero, burlete de goma y fieltro con cierre automático al suelo, perno y esfera de acero inoxidable con rodamientos, mirilla, pomo y llamador, cortavientos oculto en la parte inferior de la puerta, herrajes de colgar y de seguridad, y espuma de poliuretano para relleno de la holgura entre premarco y block de puerta. El precio no incluye el recibido en obra del premarco.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</si>
  <si>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</si>
  <si>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</si>
  <si>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</si>
  <si>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</si>
  <si>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</si>
  <si>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</si>
  <si>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</si>
  <si>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mt22paa020g</t>
  </si>
  <si>
    <t xml:space="preserve">Ud</t>
  </si>
  <si>
    <t xml:space="preserve">Premarco de acero galvanizado pintado con polvo de poliéster de 160 mm de espesor, con 8 garras de acero antipalanca, para puerta antirrobo de una hoja.</t>
  </si>
  <si>
    <t xml:space="preserve">mt22paa010caa</t>
  </si>
  <si>
    <t xml:space="preserve">Ud</t>
  </si>
  <si>
    <t xml:space="preserve">Block de puerta exterior principal, antirrobo normalizada, de madera, de una hoja, de 85x203x7 cm, compuesto por alma formada por una plancha plegada de acero electrogalvanizado, soldada en ambas caras a planchas de acero de 0,8 mm de espesor y reforzada por perfiles omega verticales, de acero, acabado con tablero liso en ambas caras de madera de pino país, bastidor de tubo de acero y marco de acero galvanizado, con cerradura de seguridad con tres puntos frontales de cierre (10 pestillos), con mocheta en ambas caras, bisagras fabricadas con perfil de acero, perno y esfera de acero inoxidable con rodamientos, mirilla, pomo y llamador, burlete automático al suelo, cortavientos oculto en la parte inferior de la puerta y herrajes de colgar y de seguridad restantes.</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</si>
  <si>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</si>
  <si>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</si>
  <si>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</si>
  <si>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</si>
  <si>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</si>
  <si>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</si>
  <si>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</si>
  <si>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</si>
  <si>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</si>
  <si>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</si>
  <si>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</si>
  <si>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mo017</t>
  </si>
  <si>
    <t xml:space="preserve">h</t>
  </si>
  <si>
    <t xml:space="preserve">Carpintero.</t>
  </si>
  <si>
    <t xml:space="preserve">mo058</t>
  </si>
  <si>
    <t xml:space="preserve">h</t>
  </si>
  <si>
    <t xml:space="preserve">Ayudante de carpintero.</t>
  </si>
  <si>
    <t xml:space="preserve">Subtotal mano de obra:</t>
  </si>
  <si>
    <t xml:space="preserve">Herramienta menor</t>
  </si>
  <si>
    <t xml:space="preserve">%</t>
  </si>
  <si>
    <t xml:space="preserve">Herramienta menor</t>
  </si>
  <si>
    <t xml:space="preserve">Coste de mantenimiento decenal: L 2.745,87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</si>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</sst>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8.00"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1838.66</v>
      </c>
      <c r="G10" s="12">
        <f ca="1">ROUND(INDIRECT(ADDRESS(ROW()+(0), COLUMN()+(-2), 1))*INDIRECT(ADDRESS(ROW()+(0), COLUMN()+(-1), 1)), 2)</f>
        <v>1838.66</v>
      </c>
    </row>
    <row r="11" spans="1:7" ht="118.50" thickBot="1" customHeight="1">
      <c r="A11" s="1" t="s">
        <v>15</v>
      </c>
      <c r="B11" s="1"/>
      <c r="C11" s="10" t="s">
        <v>16</v>
      </c>
      <c r="D11" s="1" t="s">
        <v>17</v>
      </c>
      <c r="E11" s="11">
        <v>1</v>
      </c>
      <c r="F11" s="12">
        <v>22217.2</v>
      </c>
      <c r="G11" s="12">
        <f ca="1">ROUND(INDIRECT(ADDRESS(ROW()+(0), COLUMN()+(-2), 1))*INDIRECT(ADDRESS(ROW()+(0), COLUMN()+(-1), 1)), 2)</f>
        <v>22217.2</v>
      </c>
    </row>
    <row r="12" spans="1:7" ht="45.00" thickBot="1" customHeight="1">
      <c r="A12" s="1" t="s">
        <v>18</v>
      </c>
      <c r="B12" s="1"/>
      <c r="C12" s="10" t="s">
        <v>19</v>
      </c>
      <c r="D12" s="1" t="s">
        <v>20</v>
      </c>
      <c r="E12" s="13">
        <v>0.1</v>
      </c>
      <c r="F12" s="14">
        <v>233.18</v>
      </c>
      <c r="G12" s="14">
        <f ca="1">ROUND(INDIRECT(ADDRESS(ROW()+(0), COLUMN()+(-2), 1))*INDIRECT(ADDRESS(ROW()+(0), COLUMN()+(-1), 1)), 2)</f>
        <v>23.32</v>
      </c>
    </row>
    <row r="13" spans="1:7" ht="13.50" thickBot="1" customHeight="1">
      <c r="A13" s="15"/>
      <c r="B13" s="15"/>
      <c r="C13" s="15"/>
      <c r="D13" s="15"/>
      <c r="E13" s="9" t="s">
        <v>21</v>
      </c>
      <c r="F13" s="9"/>
      <c r="G13" s="17">
        <f ca="1">ROUND(SUM(INDIRECT(ADDRESS(ROW()+(-1), COLUMN()+(0), 1)),INDIRECT(ADDRESS(ROW()+(-2), COLUMN()+(0), 1)),INDIRECT(ADDRESS(ROW()+(-3), COLUMN()+(0), 1))), 2)</f>
        <v>24079.1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0.548</v>
      </c>
      <c r="F15" s="12">
        <v>120.58</v>
      </c>
      <c r="G15" s="12">
        <f ca="1">ROUND(INDIRECT(ADDRESS(ROW()+(0), COLUMN()+(-2), 1))*INDIRECT(ADDRESS(ROW()+(0), COLUMN()+(-1), 1)), 2)</f>
        <v>66.08</v>
      </c>
    </row>
    <row r="16" spans="1:7" ht="13.50" thickBot="1" customHeight="1">
      <c r="A16" s="1" t="s">
        <v>26</v>
      </c>
      <c r="B16" s="1"/>
      <c r="C16" s="10" t="s">
        <v>27</v>
      </c>
      <c r="D16" s="1" t="s">
        <v>28</v>
      </c>
      <c r="E16" s="11">
        <v>0.548</v>
      </c>
      <c r="F16" s="12">
        <v>86.84</v>
      </c>
      <c r="G16" s="12">
        <f ca="1">ROUND(INDIRECT(ADDRESS(ROW()+(0), COLUMN()+(-2), 1))*INDIRECT(ADDRESS(ROW()+(0), COLUMN()+(-1), 1)), 2)</f>
        <v>47.59</v>
      </c>
    </row>
    <row r="17" spans="1:7" ht="13.50" thickBot="1" customHeight="1">
      <c r="A17" s="1" t="s">
        <v>29</v>
      </c>
      <c r="B17" s="1"/>
      <c r="C17" s="10" t="s">
        <v>30</v>
      </c>
      <c r="D17" s="1" t="s">
        <v>31</v>
      </c>
      <c r="E17" s="11">
        <v>1.315</v>
      </c>
      <c r="F17" s="12">
        <v>122.36</v>
      </c>
      <c r="G17" s="12">
        <f ca="1">ROUND(INDIRECT(ADDRESS(ROW()+(0), COLUMN()+(-2), 1))*INDIRECT(ADDRESS(ROW()+(0), COLUMN()+(-1), 1)), 2)</f>
        <v>160.9</v>
      </c>
    </row>
    <row r="18" spans="1:7" ht="13.50" thickBot="1" customHeight="1">
      <c r="A18" s="1" t="s">
        <v>32</v>
      </c>
      <c r="B18" s="1"/>
      <c r="C18" s="10" t="s">
        <v>33</v>
      </c>
      <c r="D18" s="1" t="s">
        <v>34</v>
      </c>
      <c r="E18" s="13">
        <v>1.315</v>
      </c>
      <c r="F18" s="14">
        <v>90.71</v>
      </c>
      <c r="G18" s="14">
        <f ca="1">ROUND(INDIRECT(ADDRESS(ROW()+(0), COLUMN()+(-2), 1))*INDIRECT(ADDRESS(ROW()+(0), COLUMN()+(-1), 1)), 2)</f>
        <v>119.28</v>
      </c>
    </row>
    <row r="19" spans="1:7" ht="13.50" thickBot="1" customHeight="1">
      <c r="A19" s="15"/>
      <c r="B19" s="15"/>
      <c r="C19" s="15"/>
      <c r="D19" s="15"/>
      <c r="E19" s="9" t="s">
        <v>35</v>
      </c>
      <c r="F19" s="9"/>
      <c r="G19" s="17">
        <f ca="1">ROUND(SUM(INDIRECT(ADDRESS(ROW()+(-1), COLUMN()+(0), 1)),INDIRECT(ADDRESS(ROW()+(-2), COLUMN()+(0), 1)),INDIRECT(ADDRESS(ROW()+(-3), COLUMN()+(0), 1)),INDIRECT(ADDRESS(ROW()+(-4), COLUMN()+(0), 1))), 2)</f>
        <v>393.85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1)),INDIRECT(ADDRESS(ROW()+(-8), COLUMN()+(1), 1))), 2)</f>
        <v>24473</v>
      </c>
      <c r="G21" s="14">
        <f ca="1">ROUND(INDIRECT(ADDRESS(ROW()+(0), COLUMN()+(-2), 1))*INDIRECT(ADDRESS(ROW()+(0), COLUMN()+(-1), 1))/100, 2)</f>
        <v>489.46</v>
      </c>
    </row>
    <row r="22" spans="1:7" ht="13.50" thickBot="1" customHeight="1">
      <c r="A22" s="21" t="s">
        <v>39</v>
      </c>
      <c r="B22" s="21"/>
      <c r="C22" s="22"/>
      <c r="D22" s="23"/>
      <c r="E22" s="24" t="s">
        <v>40</v>
      </c>
      <c r="F22" s="25"/>
      <c r="G22" s="26">
        <f ca="1">ROUND(SUM(INDIRECT(ADDRESS(ROW()+(-1), COLUMN()+(0), 1)),INDIRECT(ADDRESS(ROW()+(-3), COLUMN()+(0), 1)),INDIRECT(ADDRESS(ROW()+(-9), COLUMN()+(0), 1))), 2)</f>
        <v>24962.5</v>
      </c>
    </row>
  </sheetData>
  <mergeCells count="24">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