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<sst xmlns="http://schemas.openxmlformats.org/spreadsheetml/2006/main" count="50" uniqueCount="50">
  <si>
    <t xml:space="preserve"/>
  </si>
  <si>
    <t xml:space="preserve">IFI011</t>
  </si>
  <si>
    <t xml:space="preserve">Ud</t>
  </si>
  <si>
    <t xml:space="preserve">Instalación interior para cuarto de baño.</t>
  </si>
  <si>
    <r>
      <rPr>
        <sz val="8.25"/>
        <color rgb="FF000000"/>
        <rFont val="Arial"/>
        <family val="2"/>
      </rPr>
      <t xml:space="preserve">Instalación interior de fontanería para cuarto de baño con dotación para: inodoro, lavamanos sencillo, bañera, bidé, realizada con tubo de polietileno reticulado (PE-X), para la red de agua fría y caliente que conecta la derivación particular o una de sus ramificaciones con cada uno de la loza sanitaria, con los diámetros necesarios para cada punto de servicio. Incluso llaves de paso de cuarto húmedo para el corte del suministro de agua, de polietileno reticulado (PE-X), material auxiliar para montaje y sujeción a la obra, derivación particular, accesorios de derivaciones.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</si>
  <si>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</si>
  <si>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</si>
  <si>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</si>
  <si>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</si>
  <si>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</si>
  <si>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</si>
  <si>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</si>
  <si>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mt37tpu400a</t>
  </si>
  <si>
    <t xml:space="preserve">Ud</t>
  </si>
  <si>
    <t xml:space="preserve">Material auxiliar para montaje y sujeción a la obra de las tuberías de polietileno reticulado (PE-Xa), serie 5, de 16 mm de diámetro exterior.</t>
  </si>
  <si>
    <t xml:space="preserve">mt37tpu010ag</t>
  </si>
  <si>
    <t xml:space="preserve">m</t>
  </si>
  <si>
    <t xml:space="preserve">Tubo de polietileno reticulado (PE-Xa), serie 5, de 16 mm de diámetro exterior, PN=6 atm y 1,8 mm de espesor, suministrado en rollos, según ISO 15875-2, con el precio incrementado el 30% en concepto de accesorios y piezas especiales.</t>
  </si>
  <si>
    <t xml:space="preserve">mt37tpu400b</t>
  </si>
  <si>
    <t xml:space="preserve">Ud</t>
  </si>
  <si>
    <t xml:space="preserve">Material auxiliar para montaje y sujeción a la obra de las tuberías de polietileno reticulado (PE-Xa), serie 5, de 20 mm de diámetro exterior.</t>
  </si>
  <si>
    <t xml:space="preserve">mt37tpu010bg</t>
  </si>
  <si>
    <t xml:space="preserve">m</t>
  </si>
  <si>
    <t xml:space="preserve">Tubo de polietileno reticulado (PE-Xa), serie 5, de 20 mm de diámetro exterior, PN=6 atm y 1,9 mm de espesor, suministrado en rollos, según ISO 15875-2, con el precio incrementado el 30% en concepto de accesorios y piezas especiales.</t>
  </si>
  <si>
    <t xml:space="preserve">mt37tpu400c</t>
  </si>
  <si>
    <t xml:space="preserve">Ud</t>
  </si>
  <si>
    <t xml:space="preserve">Material auxiliar para montaje y sujeción a la obra de las tuberías de polietileno reticulado (PE-Xa), serie 5, de 25 mm de diámetro exterior.</t>
  </si>
  <si>
    <t xml:space="preserve">mt37tpu010cg</t>
  </si>
  <si>
    <t xml:space="preserve">m</t>
  </si>
  <si>
    <t xml:space="preserve">Tubo de polietileno reticulado (PE-Xa), serie 5, de 25 mm de diámetro exterior, PN=6 atm y 2,3 mm de espesor, suministrado en rollos, según ISO 15875-2, con el precio incrementado el 30% en concepto de accesorios y piezas especiales.</t>
  </si>
  <si>
    <t xml:space="preserve">mt37avu022b</t>
  </si>
  <si>
    <t xml:space="preserve">Ud</t>
  </si>
  <si>
    <t xml:space="preserve">Válvula de esfera, de latón, de 20 mm de diámetro.</t>
  </si>
  <si>
    <t xml:space="preserve">mt37avu022c</t>
  </si>
  <si>
    <t xml:space="preserve">Ud</t>
  </si>
  <si>
    <t xml:space="preserve">Válvula de esfera, de latón, de 25 mm de diámetro.</t>
  </si>
  <si>
    <t xml:space="preserve">Subtotal materiales:</t>
  </si>
  <si>
    <t xml:space="preserve">Mano de obra</t>
  </si>
  <si>
    <t xml:space="preserve">mo008</t>
  </si>
  <si>
    <t xml:space="preserve">h</t>
  </si>
  <si>
    <t xml:space="preserve">Fontanero.</t>
  </si>
  <si>
    <t xml:space="preserve">mo107</t>
  </si>
  <si>
    <t xml:space="preserve">h</t>
  </si>
  <si>
    <t xml:space="preserve">Ayudante de fontanero.</t>
  </si>
  <si>
    <t xml:space="preserve">Subtotal mano de obra:</t>
  </si>
  <si>
    <t xml:space="preserve">Herramienta menor</t>
  </si>
  <si>
    <t xml:space="preserve">%</t>
  </si>
  <si>
    <t xml:space="preserve">Herramienta menor</t>
  </si>
  <si>
    <t xml:space="preserve">Coste de mantenimiento decenal: L 945,04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</si>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</sst>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7.99" customWidth="1"/>
    <col min="4" max="4" width="71.57" customWidth="1"/>
    <col min="5" max="5" width="13.2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13.5</v>
      </c>
      <c r="F10" s="12">
        <v>3.72</v>
      </c>
      <c r="G10" s="12">
        <f ca="1">ROUND(INDIRECT(ADDRESS(ROW()+(0), COLUMN()+(-2), 1))*INDIRECT(ADDRESS(ROW()+(0), COLUMN()+(-1), 1)), 2)</f>
        <v>50.22</v>
      </c>
    </row>
    <row r="11" spans="1:7" ht="34.50" thickBot="1" customHeight="1">
      <c r="A11" s="1" t="s">
        <v>15</v>
      </c>
      <c r="B11" s="1"/>
      <c r="C11" s="10" t="s">
        <v>16</v>
      </c>
      <c r="D11" s="1" t="s">
        <v>17</v>
      </c>
      <c r="E11" s="11">
        <v>13.5</v>
      </c>
      <c r="F11" s="12">
        <v>96.69</v>
      </c>
      <c r="G11" s="12">
        <f ca="1">ROUND(INDIRECT(ADDRESS(ROW()+(0), COLUMN()+(-2), 1))*INDIRECT(ADDRESS(ROW()+(0), COLUMN()+(-1), 1)), 2)</f>
        <v>1305.32</v>
      </c>
    </row>
    <row r="12" spans="1:7" ht="24.00" thickBot="1" customHeight="1">
      <c r="A12" s="1" t="s">
        <v>18</v>
      </c>
      <c r="B12" s="1"/>
      <c r="C12" s="10" t="s">
        <v>19</v>
      </c>
      <c r="D12" s="1" t="s">
        <v>20</v>
      </c>
      <c r="E12" s="11">
        <v>13.9</v>
      </c>
      <c r="F12" s="12">
        <v>4.83</v>
      </c>
      <c r="G12" s="12">
        <f ca="1">ROUND(INDIRECT(ADDRESS(ROW()+(0), COLUMN()+(-2), 1))*INDIRECT(ADDRESS(ROW()+(0), COLUMN()+(-1), 1)), 2)</f>
        <v>67.14</v>
      </c>
    </row>
    <row r="13" spans="1:7" ht="34.50" thickBot="1" customHeight="1">
      <c r="A13" s="1" t="s">
        <v>21</v>
      </c>
      <c r="B13" s="1"/>
      <c r="C13" s="10" t="s">
        <v>22</v>
      </c>
      <c r="D13" s="1" t="s">
        <v>23</v>
      </c>
      <c r="E13" s="11">
        <v>13.9</v>
      </c>
      <c r="F13" s="12">
        <v>125.7</v>
      </c>
      <c r="G13" s="12">
        <f ca="1">ROUND(INDIRECT(ADDRESS(ROW()+(0), COLUMN()+(-2), 1))*INDIRECT(ADDRESS(ROW()+(0), COLUMN()+(-1), 1)), 2)</f>
        <v>1747.23</v>
      </c>
    </row>
    <row r="14" spans="1:7" ht="24.00" thickBot="1" customHeight="1">
      <c r="A14" s="1" t="s">
        <v>24</v>
      </c>
      <c r="B14" s="1"/>
      <c r="C14" s="10" t="s">
        <v>25</v>
      </c>
      <c r="D14" s="1" t="s">
        <v>26</v>
      </c>
      <c r="E14" s="11">
        <v>8.5</v>
      </c>
      <c r="F14" s="12">
        <v>7.14</v>
      </c>
      <c r="G14" s="12">
        <f ca="1">ROUND(INDIRECT(ADDRESS(ROW()+(0), COLUMN()+(-2), 1))*INDIRECT(ADDRESS(ROW()+(0), COLUMN()+(-1), 1)), 2)</f>
        <v>60.69</v>
      </c>
    </row>
    <row r="15" spans="1:7" ht="34.50" thickBot="1" customHeight="1">
      <c r="A15" s="1" t="s">
        <v>27</v>
      </c>
      <c r="B15" s="1"/>
      <c r="C15" s="10" t="s">
        <v>28</v>
      </c>
      <c r="D15" s="1" t="s">
        <v>29</v>
      </c>
      <c r="E15" s="11">
        <v>8.5</v>
      </c>
      <c r="F15" s="12">
        <v>185.65</v>
      </c>
      <c r="G15" s="12">
        <f ca="1">ROUND(INDIRECT(ADDRESS(ROW()+(0), COLUMN()+(-2), 1))*INDIRECT(ADDRESS(ROW()+(0), COLUMN()+(-1), 1)), 2)</f>
        <v>1578.03</v>
      </c>
    </row>
    <row r="16" spans="1:7" ht="13.50" thickBot="1" customHeight="1">
      <c r="A16" s="1" t="s">
        <v>30</v>
      </c>
      <c r="B16" s="1"/>
      <c r="C16" s="10" t="s">
        <v>31</v>
      </c>
      <c r="D16" s="1" t="s">
        <v>32</v>
      </c>
      <c r="E16" s="11">
        <v>1</v>
      </c>
      <c r="F16" s="12">
        <v>868.13</v>
      </c>
      <c r="G16" s="12">
        <f ca="1">ROUND(INDIRECT(ADDRESS(ROW()+(0), COLUMN()+(-2), 1))*INDIRECT(ADDRESS(ROW()+(0), COLUMN()+(-1), 1)), 2)</f>
        <v>868.13</v>
      </c>
    </row>
    <row r="17" spans="1:7" ht="13.50" thickBot="1" customHeight="1">
      <c r="A17" s="1" t="s">
        <v>33</v>
      </c>
      <c r="B17" s="1"/>
      <c r="C17" s="10" t="s">
        <v>34</v>
      </c>
      <c r="D17" s="1" t="s">
        <v>35</v>
      </c>
      <c r="E17" s="13">
        <v>1</v>
      </c>
      <c r="F17" s="14">
        <v>1174.35</v>
      </c>
      <c r="G17" s="14">
        <f ca="1">ROUND(INDIRECT(ADDRESS(ROW()+(0), COLUMN()+(-2), 1))*INDIRECT(ADDRESS(ROW()+(0), COLUMN()+(-1), 1)), 2)</f>
        <v>1174.35</v>
      </c>
    </row>
    <row r="18" spans="1:7" ht="13.50" thickBot="1" customHeight="1">
      <c r="A18" s="15"/>
      <c r="B18" s="15"/>
      <c r="C18" s="15"/>
      <c r="D18" s="15"/>
      <c r="E18" s="9" t="s">
        <v>36</v>
      </c>
      <c r="F18" s="9"/>
      <c r="G18" s="17">
        <f ca="1">ROUND(SUM(INDIRECT(ADDRESS(ROW()+(-1), COLUMN()+(0), 1)),INDIRECT(ADDRESS(ROW()+(-2), COLUMN()+(0), 1)),INDIRECT(ADDRESS(ROW()+(-3), COLUMN()+(0), 1)),INDIRECT(ADDRESS(ROW()+(-4), COLUMN()+(0), 1)),INDIRECT(ADDRESS(ROW()+(-5), COLUMN()+(0), 1)),INDIRECT(ADDRESS(ROW()+(-6), COLUMN()+(0), 1)),INDIRECT(ADDRESS(ROW()+(-7), COLUMN()+(0), 1)),INDIRECT(ADDRESS(ROW()+(-8), COLUMN()+(0), 1))), 2)</f>
        <v>6851.11</v>
      </c>
    </row>
    <row r="19" spans="1:7" ht="13.50" thickBot="1" customHeight="1">
      <c r="A19" s="15">
        <v>2</v>
      </c>
      <c r="B19" s="15"/>
      <c r="C19" s="15"/>
      <c r="D19" s="18" t="s">
        <v>37</v>
      </c>
      <c r="E19" s="18"/>
      <c r="F19" s="15"/>
      <c r="G19" s="15"/>
    </row>
    <row r="20" spans="1:7" ht="13.50" thickBot="1" customHeight="1">
      <c r="A20" s="1" t="s">
        <v>38</v>
      </c>
      <c r="B20" s="1"/>
      <c r="C20" s="10" t="s">
        <v>39</v>
      </c>
      <c r="D20" s="1" t="s">
        <v>40</v>
      </c>
      <c r="E20" s="11">
        <v>7.671</v>
      </c>
      <c r="F20" s="12">
        <v>118.7</v>
      </c>
      <c r="G20" s="12">
        <f ca="1">ROUND(INDIRECT(ADDRESS(ROW()+(0), COLUMN()+(-2), 1))*INDIRECT(ADDRESS(ROW()+(0), COLUMN()+(-1), 1)), 2)</f>
        <v>910.55</v>
      </c>
    </row>
    <row r="21" spans="1:7" ht="13.50" thickBot="1" customHeight="1">
      <c r="A21" s="1" t="s">
        <v>41</v>
      </c>
      <c r="B21" s="1"/>
      <c r="C21" s="10" t="s">
        <v>42</v>
      </c>
      <c r="D21" s="1" t="s">
        <v>43</v>
      </c>
      <c r="E21" s="13">
        <v>7.671</v>
      </c>
      <c r="F21" s="14">
        <v>86.19</v>
      </c>
      <c r="G21" s="14">
        <f ca="1">ROUND(INDIRECT(ADDRESS(ROW()+(0), COLUMN()+(-2), 1))*INDIRECT(ADDRESS(ROW()+(0), COLUMN()+(-1), 1)), 2)</f>
        <v>661.16</v>
      </c>
    </row>
    <row r="22" spans="1:7" ht="13.50" thickBot="1" customHeight="1">
      <c r="A22" s="15"/>
      <c r="B22" s="15"/>
      <c r="C22" s="15"/>
      <c r="D22" s="15"/>
      <c r="E22" s="9" t="s">
        <v>44</v>
      </c>
      <c r="F22" s="9"/>
      <c r="G22" s="17">
        <f ca="1">ROUND(SUM(INDIRECT(ADDRESS(ROW()+(-1), COLUMN()+(0), 1)),INDIRECT(ADDRESS(ROW()+(-2), COLUMN()+(0), 1))), 2)</f>
        <v>1571.71</v>
      </c>
    </row>
    <row r="23" spans="1:7" ht="13.50" thickBot="1" customHeight="1">
      <c r="A23" s="15">
        <v>3</v>
      </c>
      <c r="B23" s="15"/>
      <c r="C23" s="15"/>
      <c r="D23" s="18" t="s">
        <v>45</v>
      </c>
      <c r="E23" s="18"/>
      <c r="F23" s="15"/>
      <c r="G23" s="15"/>
    </row>
    <row r="24" spans="1:7" ht="13.50" thickBot="1" customHeight="1">
      <c r="A24" s="19"/>
      <c r="B24" s="19"/>
      <c r="C24" s="20" t="s">
        <v>46</v>
      </c>
      <c r="D24" s="19" t="s">
        <v>47</v>
      </c>
      <c r="E24" s="13">
        <v>2</v>
      </c>
      <c r="F24" s="14">
        <f ca="1">ROUND(SUM(INDIRECT(ADDRESS(ROW()+(-2), COLUMN()+(1), 1)),INDIRECT(ADDRESS(ROW()+(-6), COLUMN()+(1), 1))), 2)</f>
        <v>8422.82</v>
      </c>
      <c r="G24" s="14">
        <f ca="1">ROUND(INDIRECT(ADDRESS(ROW()+(0), COLUMN()+(-2), 1))*INDIRECT(ADDRESS(ROW()+(0), COLUMN()+(-1), 1))/100, 2)</f>
        <v>168.46</v>
      </c>
    </row>
    <row r="25" spans="1:7" ht="13.50" thickBot="1" customHeight="1">
      <c r="A25" s="21" t="s">
        <v>48</v>
      </c>
      <c r="B25" s="21"/>
      <c r="C25" s="22"/>
      <c r="D25" s="23"/>
      <c r="E25" s="24" t="s">
        <v>49</v>
      </c>
      <c r="F25" s="25"/>
      <c r="G25" s="26">
        <f ca="1">ROUND(SUM(INDIRECT(ADDRESS(ROW()+(-1), COLUMN()+(0), 1)),INDIRECT(ADDRESS(ROW()+(-3), COLUMN()+(0), 1)),INDIRECT(ADDRESS(ROW()+(-7), COLUMN()+(0), 1))), 2)</f>
        <v>8591.28</v>
      </c>
    </row>
  </sheetData>
  <mergeCells count="27">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E18:F18"/>
    <mergeCell ref="A19:B19"/>
    <mergeCell ref="D19:E19"/>
    <mergeCell ref="A20:B20"/>
    <mergeCell ref="A21:B21"/>
    <mergeCell ref="A22:B22"/>
    <mergeCell ref="E22:F22"/>
    <mergeCell ref="A23:B23"/>
    <mergeCell ref="D23:E23"/>
    <mergeCell ref="A24:B24"/>
    <mergeCell ref="A25:D25"/>
    <mergeCell ref="E25:F25"/>
  </mergeCells>
  <pageMargins left="0.147638" right="0.147638" top="0.206693" bottom="0.206693" header="0.0" footer="0.0"/>
  <pageSetup paperSize="9" orientation="portrait"/>
  <rowBreaks count="0" manualBreakCount="0">
    </rowBreaks>
</worksheet>
</file>