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<sst xmlns="http://schemas.openxmlformats.org/spreadsheetml/2006/main" count="40" uniqueCount="40">
  <si>
    <t xml:space="preserve"/>
  </si>
  <si>
    <t xml:space="preserve">AUR041</t>
  </si>
  <si>
    <t xml:space="preserve">m³</t>
  </si>
  <si>
    <t xml:space="preserve">Relleno para drenaje, con agregados reciclados.</t>
  </si>
  <si>
    <r>
      <rPr>
        <sz val="8.25"/>
        <color rgb="FF000000"/>
        <rFont val="Arial"/>
        <family val="2"/>
      </rPr>
      <t xml:space="preserve">Relleno con agregado reciclado mixto de concreto y material cerámico de 40 a 80 mm de diámetro, en trasdós de muro, para drenaje de las aguas procedentes de lluvia, con el fin de evitar encharcamientos y el sobreempuje hidrostático contra las estructuras de contención, y compactación en tongadas sucesivas de 30 cm de espesor máximo con rodillo vibrante de guiado manual. El precio no incluye la red de drenaje ni la realización de la prueba Proctor Modificado.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</si>
  <si>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</si>
  <si>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</si>
  <si>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</si>
  <si>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</si>
  <si>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</si>
  <si>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</si>
  <si>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</si>
  <si>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mt01aro010p</t>
  </si>
  <si>
    <t xml:space="preserve">t</t>
  </si>
  <si>
    <t xml:space="preserve">Agregado reciclado mixto de concreto y material cerámico, de granulometría comprendida entre 40 y 80 mm, suministrado mediante camión.</t>
  </si>
  <si>
    <t xml:space="preserve">Subtotal materiales:</t>
  </si>
  <si>
    <t xml:space="preserve">Equipo y maquinaria</t>
  </si>
  <si>
    <t xml:space="preserve">mq01pan010a</t>
  </si>
  <si>
    <t xml:space="preserve">h</t>
  </si>
  <si>
    <t xml:space="preserve">Pala cargadora sobre neumáticos de 120 kW/1,9 m³.</t>
  </si>
  <si>
    <t xml:space="preserve">mq04cab010c</t>
  </si>
  <si>
    <t xml:space="preserve">h</t>
  </si>
  <si>
    <t xml:space="preserve">Camión basculante de 12 t de carga, de 162 kW.</t>
  </si>
  <si>
    <t xml:space="preserve">mq02roa010a</t>
  </si>
  <si>
    <t xml:space="preserve">h</t>
  </si>
  <si>
    <t xml:space="preserve">Rodillo vibrante de guiado manual, de 700 kg, anchura de trabajo 70 cm.</t>
  </si>
  <si>
    <t xml:space="preserve">mq02cia020j</t>
  </si>
  <si>
    <t xml:space="preserve">h</t>
  </si>
  <si>
    <t xml:space="preserve">Camión cisterna, de 8 m³ de capacidad.</t>
  </si>
  <si>
    <t xml:space="preserve">Subtotal equipo y maquinaria:</t>
  </si>
  <si>
    <t xml:space="preserve">Mano de obra</t>
  </si>
  <si>
    <t xml:space="preserve">mo113</t>
  </si>
  <si>
    <t xml:space="preserve">h</t>
  </si>
  <si>
    <t xml:space="preserve">Peón de albañilería.</t>
  </si>
  <si>
    <t xml:space="preserve">Subtotal mano de obra:</t>
  </si>
  <si>
    <t xml:space="preserve">Herramienta menor</t>
  </si>
  <si>
    <t xml:space="preserve">%</t>
  </si>
  <si>
    <t xml:space="preserve">Herramienta menor</t>
  </si>
  <si>
    <t xml:space="preserve">Coste de mantenimiento decenal: L 28,22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</si>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</sst>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76" customWidth="1"/>
    <col min="3" max="3" width="1.53" customWidth="1"/>
    <col min="4" max="4" width="6.12" customWidth="1"/>
    <col min="5" max="5" width="69.02" customWidth="1"/>
    <col min="6" max="6" width="15.30" customWidth="1"/>
    <col min="7" max="7" width="13.60"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2</v>
      </c>
      <c r="G10" s="14">
        <v>263.21</v>
      </c>
      <c r="H10" s="14">
        <f ca="1">ROUND(INDIRECT(ADDRESS(ROW()+(0), COLUMN()+(-2), 1))*INDIRECT(ADDRESS(ROW()+(0), COLUMN()+(-1), 1)), 2)</f>
        <v>526.42</v>
      </c>
    </row>
    <row r="11" spans="1:8" ht="13.50" thickBot="1" customHeight="1">
      <c r="A11" s="15"/>
      <c r="B11" s="15"/>
      <c r="C11" s="15"/>
      <c r="D11" s="15"/>
      <c r="E11" s="15"/>
      <c r="F11" s="9" t="s">
        <v>15</v>
      </c>
      <c r="G11" s="9"/>
      <c r="H11" s="17">
        <f ca="1">ROUND(SUM(INDIRECT(ADDRESS(ROW()+(-1), COLUMN()+(0), 1))), 2)</f>
        <v>526.42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0.02</v>
      </c>
      <c r="G13" s="13">
        <v>996.61</v>
      </c>
      <c r="H13" s="13">
        <f ca="1">ROUND(INDIRECT(ADDRESS(ROW()+(0), COLUMN()+(-2), 1))*INDIRECT(ADDRESS(ROW()+(0), COLUMN()+(-1), 1)), 2)</f>
        <v>19.93</v>
      </c>
    </row>
    <row r="14" spans="1:8" ht="13.50" thickBot="1" customHeight="1">
      <c r="A14" s="1" t="s">
        <v>20</v>
      </c>
      <c r="B14" s="1"/>
      <c r="C14" s="10" t="s">
        <v>21</v>
      </c>
      <c r="D14" s="10"/>
      <c r="E14" s="1" t="s">
        <v>22</v>
      </c>
      <c r="F14" s="11">
        <v>0.015</v>
      </c>
      <c r="G14" s="13">
        <v>995.12</v>
      </c>
      <c r="H14" s="13">
        <f ca="1">ROUND(INDIRECT(ADDRESS(ROW()+(0), COLUMN()+(-2), 1))*INDIRECT(ADDRESS(ROW()+(0), COLUMN()+(-1), 1)), 2)</f>
        <v>14.93</v>
      </c>
    </row>
    <row r="15" spans="1:8" ht="13.50" thickBot="1" customHeight="1">
      <c r="A15" s="1" t="s">
        <v>23</v>
      </c>
      <c r="B15" s="1"/>
      <c r="C15" s="10" t="s">
        <v>24</v>
      </c>
      <c r="D15" s="10"/>
      <c r="E15" s="1" t="s">
        <v>25</v>
      </c>
      <c r="F15" s="11">
        <v>0.33</v>
      </c>
      <c r="G15" s="13">
        <v>209.58</v>
      </c>
      <c r="H15" s="13">
        <f ca="1">ROUND(INDIRECT(ADDRESS(ROW()+(0), COLUMN()+(-2), 1))*INDIRECT(ADDRESS(ROW()+(0), COLUMN()+(-1), 1)), 2)</f>
        <v>69.16</v>
      </c>
    </row>
    <row r="16" spans="1:8" ht="13.50" thickBot="1" customHeight="1">
      <c r="A16" s="1" t="s">
        <v>26</v>
      </c>
      <c r="B16" s="1"/>
      <c r="C16" s="10" t="s">
        <v>27</v>
      </c>
      <c r="D16" s="10"/>
      <c r="E16" s="1" t="s">
        <v>28</v>
      </c>
      <c r="F16" s="12">
        <v>0.012</v>
      </c>
      <c r="G16" s="14">
        <v>2629.9</v>
      </c>
      <c r="H16" s="14">
        <f ca="1">ROUND(INDIRECT(ADDRESS(ROW()+(0), COLUMN()+(-2), 1))*INDIRECT(ADDRESS(ROW()+(0), COLUMN()+(-1), 1)), 2)</f>
        <v>31.56</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135.58</v>
      </c>
    </row>
    <row r="18" spans="1:8" ht="13.50" thickBot="1" customHeight="1">
      <c r="A18" s="15">
        <v>3</v>
      </c>
      <c r="B18" s="15"/>
      <c r="C18" s="15"/>
      <c r="D18" s="15"/>
      <c r="E18" s="18" t="s">
        <v>30</v>
      </c>
      <c r="F18" s="18"/>
      <c r="G18" s="15"/>
      <c r="H18" s="15"/>
    </row>
    <row r="19" spans="1:8" ht="13.50" thickBot="1" customHeight="1">
      <c r="A19" s="1" t="s">
        <v>31</v>
      </c>
      <c r="B19" s="1"/>
      <c r="C19" s="10" t="s">
        <v>32</v>
      </c>
      <c r="D19" s="10"/>
      <c r="E19" s="1" t="s">
        <v>33</v>
      </c>
      <c r="F19" s="12">
        <v>0.362</v>
      </c>
      <c r="G19" s="14">
        <v>82.13</v>
      </c>
      <c r="H19" s="14">
        <f ca="1">ROUND(INDIRECT(ADDRESS(ROW()+(0), COLUMN()+(-2), 1))*INDIRECT(ADDRESS(ROW()+(0), COLUMN()+(-1), 1)), 2)</f>
        <v>29.73</v>
      </c>
    </row>
    <row r="20" spans="1:8" ht="13.50" thickBot="1" customHeight="1">
      <c r="A20" s="15"/>
      <c r="B20" s="15"/>
      <c r="C20" s="15"/>
      <c r="D20" s="15"/>
      <c r="E20" s="15"/>
      <c r="F20" s="9" t="s">
        <v>34</v>
      </c>
      <c r="G20" s="9"/>
      <c r="H20" s="17">
        <f ca="1">ROUND(SUM(INDIRECT(ADDRESS(ROW()+(-1), COLUMN()+(0), 1))), 2)</f>
        <v>29.73</v>
      </c>
    </row>
    <row r="21" spans="1:8" ht="13.50" thickBot="1" customHeight="1">
      <c r="A21" s="15">
        <v>4</v>
      </c>
      <c r="B21" s="15"/>
      <c r="C21" s="15"/>
      <c r="D21" s="15"/>
      <c r="E21" s="18" t="s">
        <v>35</v>
      </c>
      <c r="F21" s="18"/>
      <c r="G21" s="15"/>
      <c r="H21" s="15"/>
    </row>
    <row r="22" spans="1:8" ht="13.50" thickBot="1" customHeight="1">
      <c r="A22" s="19"/>
      <c r="B22" s="19"/>
      <c r="C22" s="20" t="s">
        <v>36</v>
      </c>
      <c r="D22" s="20"/>
      <c r="E22" s="19" t="s">
        <v>37</v>
      </c>
      <c r="F22" s="12">
        <v>2</v>
      </c>
      <c r="G22" s="14">
        <f ca="1">ROUND(SUM(INDIRECT(ADDRESS(ROW()+(-2), COLUMN()+(1), 1)),INDIRECT(ADDRESS(ROW()+(-5), COLUMN()+(1), 1)),INDIRECT(ADDRESS(ROW()+(-11), COLUMN()+(1), 1))), 2)</f>
        <v>691.73</v>
      </c>
      <c r="H22" s="14">
        <f ca="1">ROUND(INDIRECT(ADDRESS(ROW()+(0), COLUMN()+(-2), 1))*INDIRECT(ADDRESS(ROW()+(0), COLUMN()+(-1), 1))/100, 2)</f>
        <v>13.83</v>
      </c>
    </row>
    <row r="23" spans="1:8" ht="13.50" thickBot="1" customHeight="1">
      <c r="A23" s="21" t="s">
        <v>38</v>
      </c>
      <c r="B23" s="21"/>
      <c r="C23" s="22"/>
      <c r="D23" s="22"/>
      <c r="E23" s="23"/>
      <c r="F23" s="24" t="s">
        <v>39</v>
      </c>
      <c r="G23" s="25"/>
      <c r="H23" s="26">
        <f ca="1">ROUND(SUM(INDIRECT(ADDRESS(ROW()+(-1), COLUMN()+(0), 1)),INDIRECT(ADDRESS(ROW()+(-3), COLUMN()+(0), 1)),INDIRECT(ADDRESS(ROW()+(-6), COLUMN()+(0), 1)),INDIRECT(ADDRESS(ROW()+(-12), COLUMN()+(0), 1))), 2)</f>
        <v>705.56</v>
      </c>
    </row>
  </sheetData>
  <mergeCells count="4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