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<sst xmlns="http://schemas.openxmlformats.org/spreadsheetml/2006/main" count="41" uniqueCount="41">
  <si>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</si>
  <si>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ASA011</t>
  </si>
  <si>
    <t xml:space="preserve">Ud</t>
  </si>
  <si>
    <t xml:space="preserve">Caja de registro de concreto simple "in situ".</t>
  </si>
  <si>
    <r>
      <rPr>
        <sz val="8.25"/>
        <color rgb="FF000000"/>
        <rFont val="Arial"/>
        <family val="2"/>
      </rPr>
      <t xml:space="preserve">Caja de registro sifónica enterrada, de concreto simple "in situ" f'c=315 kg/cm² (4500 psi), clase de exposición F0 S2 P1 C0, tamaño máximo del agregado 19 mm, consistencia blanda, de dimensiones interiores 50x50x50 cm, sobre solera de concreto simple de 15 cm de espesor, con sifón formado por un codo de 87°30' de PVC largo, cerrada superiormente con marco y tapa de fundición carga de rotura 125 kN; previa excavación con medios manuales y posterior relleno del trasdós con material granular. Incluso molde reutilizable de lámina metálica amortizable en 20 usos.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</si>
  <si>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</si>
  <si>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</si>
  <si>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</si>
  <si>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</si>
  <si>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</si>
  <si>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</si>
  <si>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</si>
  <si>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mt10hmf110ftb</t>
  </si>
  <si>
    <t xml:space="preserve">m³</t>
  </si>
  <si>
    <t xml:space="preserve">Concreto simple f'c=315 kg/cm² (4500 psi), clase de exposición F0 S2 P1 C0, tamaño máximo del agregado 19 mm, consistencia blanda, premezclado, según ACI 318.</t>
  </si>
  <si>
    <t xml:space="preserve">mt11ppl030a</t>
  </si>
  <si>
    <t xml:space="preserve">Ud</t>
  </si>
  <si>
    <t xml:space="preserve">Codo 87°30' de PVC liso, D=125 mm.</t>
  </si>
  <si>
    <t xml:space="preserve">mt08epr030b</t>
  </si>
  <si>
    <t xml:space="preserve">Ud</t>
  </si>
  <si>
    <t xml:space="preserve">Molde reutilizable para formación de cajas de registro de sección cuadrada de 50x50x50 cm, de lámina metálica, incluso accesorios de montaje.</t>
  </si>
  <si>
    <t xml:space="preserve">mt11tfa010b</t>
  </si>
  <si>
    <t xml:space="preserve">Ud</t>
  </si>
  <si>
    <t xml:space="preserve">Marco y tapa de fundición, 50x50 cm, para caja de registro registrable, carga de rotura 125 kN.</t>
  </si>
  <si>
    <t xml:space="preserve">mt01arr010a</t>
  </si>
  <si>
    <t xml:space="preserve">t</t>
  </si>
  <si>
    <t xml:space="preserve">Grava de cantera, de 19 a 25 mm de diámetro.</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</si>
  <si>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</si>
  <si>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</si>
  <si>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</si>
  <si>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</si>
  <si>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</si>
  <si>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</si>
  <si>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</si>
  <si>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</si>
  <si>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</si>
  <si>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</si>
  <si>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</si>
  <si>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</si>
  <si>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154,09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</si>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</sst>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27" customWidth="1"/>
    <col min="3" max="3" width="0.85" customWidth="1"/>
    <col min="4" max="4" width="6.80" customWidth="1"/>
    <col min="5" max="5" width="70.89"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0.245</v>
      </c>
      <c r="G10" s="12">
        <v>3583.26</v>
      </c>
      <c r="H10" s="12">
        <f ca="1">ROUND(INDIRECT(ADDRESS(ROW()+(0), COLUMN()+(-2), 1))*INDIRECT(ADDRESS(ROW()+(0), COLUMN()+(-1), 1)), 2)</f>
        <v>877.9</v>
      </c>
    </row>
    <row r="11" spans="1:8" ht="13.50" thickBot="1" customHeight="1">
      <c r="A11" s="1" t="s">
        <v>15</v>
      </c>
      <c r="B11" s="1"/>
      <c r="C11" s="10" t="s">
        <v>16</v>
      </c>
      <c r="D11" s="10"/>
      <c r="E11" s="1" t="s">
        <v>17</v>
      </c>
      <c r="F11" s="11">
        <v>1</v>
      </c>
      <c r="G11" s="12">
        <v>249.82</v>
      </c>
      <c r="H11" s="12">
        <f ca="1">ROUND(INDIRECT(ADDRESS(ROW()+(0), COLUMN()+(-2), 1))*INDIRECT(ADDRESS(ROW()+(0), COLUMN()+(-1), 1)), 2)</f>
        <v>249.82</v>
      </c>
    </row>
    <row r="12" spans="1:8" ht="24.00" thickBot="1" customHeight="1">
      <c r="A12" s="1" t="s">
        <v>18</v>
      </c>
      <c r="B12" s="1"/>
      <c r="C12" s="10" t="s">
        <v>19</v>
      </c>
      <c r="D12" s="10"/>
      <c r="E12" s="1" t="s">
        <v>20</v>
      </c>
      <c r="F12" s="11">
        <v>0.05</v>
      </c>
      <c r="G12" s="12">
        <v>5816.7</v>
      </c>
      <c r="H12" s="12">
        <f ca="1">ROUND(INDIRECT(ADDRESS(ROW()+(0), COLUMN()+(-2), 1))*INDIRECT(ADDRESS(ROW()+(0), COLUMN()+(-1), 1)), 2)</f>
        <v>290.84</v>
      </c>
    </row>
    <row r="13" spans="1:8" ht="24.00" thickBot="1" customHeight="1">
      <c r="A13" s="1" t="s">
        <v>21</v>
      </c>
      <c r="B13" s="1"/>
      <c r="C13" s="10" t="s">
        <v>22</v>
      </c>
      <c r="D13" s="10"/>
      <c r="E13" s="1" t="s">
        <v>23</v>
      </c>
      <c r="F13" s="11">
        <v>1</v>
      </c>
      <c r="G13" s="12">
        <v>1214.67</v>
      </c>
      <c r="H13" s="12">
        <f ca="1">ROUND(INDIRECT(ADDRESS(ROW()+(0), COLUMN()+(-2), 1))*INDIRECT(ADDRESS(ROW()+(0), COLUMN()+(-1), 1)), 2)</f>
        <v>1214.67</v>
      </c>
    </row>
    <row r="14" spans="1:8" ht="13.50" thickBot="1" customHeight="1">
      <c r="A14" s="1" t="s">
        <v>24</v>
      </c>
      <c r="B14" s="1"/>
      <c r="C14" s="10" t="s">
        <v>25</v>
      </c>
      <c r="D14" s="10"/>
      <c r="E14" s="1" t="s">
        <v>26</v>
      </c>
      <c r="F14" s="13">
        <v>0.419</v>
      </c>
      <c r="G14" s="14">
        <v>328.82</v>
      </c>
      <c r="H14" s="14">
        <f ca="1">ROUND(INDIRECT(ADDRESS(ROW()+(0), COLUMN()+(-2), 1))*INDIRECT(ADDRESS(ROW()+(0), COLUMN()+(-1), 1)), 2)</f>
        <v>137.78</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2771.01</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1.04</v>
      </c>
      <c r="G17" s="12">
        <v>114.04</v>
      </c>
      <c r="H17" s="12">
        <f ca="1">ROUND(INDIRECT(ADDRESS(ROW()+(0), COLUMN()+(-2), 1))*INDIRECT(ADDRESS(ROW()+(0), COLUMN()+(-1), 1)), 2)</f>
        <v>118.6</v>
      </c>
    </row>
    <row r="18" spans="1:8" ht="13.50" thickBot="1" customHeight="1">
      <c r="A18" s="1" t="s">
        <v>32</v>
      </c>
      <c r="B18" s="1"/>
      <c r="C18" s="10" t="s">
        <v>33</v>
      </c>
      <c r="D18" s="10"/>
      <c r="E18" s="1" t="s">
        <v>34</v>
      </c>
      <c r="F18" s="13">
        <v>1.604</v>
      </c>
      <c r="G18" s="14">
        <v>82.13</v>
      </c>
      <c r="H18" s="14">
        <f ca="1">ROUND(INDIRECT(ADDRESS(ROW()+(0), COLUMN()+(-2), 1))*INDIRECT(ADDRESS(ROW()+(0), COLUMN()+(-1), 1)), 2)</f>
        <v>131.74</v>
      </c>
    </row>
    <row r="19" spans="1:8" ht="13.50" thickBot="1" customHeight="1">
      <c r="A19" s="15"/>
      <c r="B19" s="15"/>
      <c r="C19" s="15"/>
      <c r="D19" s="15"/>
      <c r="E19" s="15"/>
      <c r="F19" s="9" t="s">
        <v>35</v>
      </c>
      <c r="G19" s="9"/>
      <c r="H19" s="17">
        <f ca="1">ROUND(SUM(INDIRECT(ADDRESS(ROW()+(-1), COLUMN()+(0), 1)),INDIRECT(ADDRESS(ROW()+(-2), COLUMN()+(0), 1))), 2)</f>
        <v>250.34</v>
      </c>
    </row>
    <row r="20" spans="1:8" ht="13.50" thickBot="1" customHeight="1">
      <c r="A20" s="15">
        <v>3</v>
      </c>
      <c r="B20" s="15"/>
      <c r="C20" s="15"/>
      <c r="D20" s="15"/>
      <c r="E20" s="18" t="s">
        <v>36</v>
      </c>
      <c r="F20" s="18"/>
      <c r="G20" s="15"/>
      <c r="H20" s="15"/>
    </row>
    <row r="21" spans="1:8" ht="13.50" thickBot="1" customHeight="1">
      <c r="A21" s="19"/>
      <c r="B21" s="19"/>
      <c r="C21" s="20" t="s">
        <v>37</v>
      </c>
      <c r="D21" s="20"/>
      <c r="E21" s="19" t="s">
        <v>38</v>
      </c>
      <c r="F21" s="13">
        <v>2</v>
      </c>
      <c r="G21" s="14">
        <f ca="1">ROUND(SUM(INDIRECT(ADDRESS(ROW()+(-2), COLUMN()+(1), 1)),INDIRECT(ADDRESS(ROW()+(-6), COLUMN()+(1), 1))), 2)</f>
        <v>3021.35</v>
      </c>
      <c r="H21" s="14">
        <f ca="1">ROUND(INDIRECT(ADDRESS(ROW()+(0), COLUMN()+(-2), 1))*INDIRECT(ADDRESS(ROW()+(0), COLUMN()+(-1), 1))/100, 2)</f>
        <v>60.43</v>
      </c>
    </row>
    <row r="22" spans="1:8" ht="13.50" thickBot="1" customHeight="1">
      <c r="A22" s="21" t="s">
        <v>39</v>
      </c>
      <c r="B22" s="21"/>
      <c r="C22" s="22"/>
      <c r="D22" s="22"/>
      <c r="E22" s="23"/>
      <c r="F22" s="24" t="s">
        <v>40</v>
      </c>
      <c r="G22" s="25"/>
      <c r="H22" s="26">
        <f ca="1">ROUND(SUM(INDIRECT(ADDRESS(ROW()+(-1), COLUMN()+(0), 1)),INDIRECT(ADDRESS(ROW()+(-3), COLUMN()+(0), 1)),INDIRECT(ADDRESS(ROW()+(-7), COLUMN()+(0), 1))), 2)</f>
        <v>3081.78</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