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<sst xmlns="http://schemas.openxmlformats.org/spreadsheetml/2006/main" count="106" uniqueCount="106">
  <si>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</si>
  <si>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EHR025</t>
  </si>
  <si>
    <t xml:space="preserve">m²</t>
  </si>
  <si>
    <t xml:space="preserve">Losa nervada con bovedilla removible y columnas.</t>
  </si>
  <si>
    <r>
      <rPr>
        <sz val="8.25"/>
        <color rgb="FF000000"/>
        <rFont val="Arial"/>
        <family val="2"/>
      </rPr>
      <t xml:space="preserve">Estructura de concreto reforzado, realizada con concreto f'c=210 kg/cm² (3000 psi), clase de exposición F0 S0 P0 C0, tamaño máximo del agregado 12,5 mm, consistencia blanda, mezclado en obra, con un volumen total de concreto en losa con bovedilla removible y columnas de 0,207 m³/m², y acero Grado 60 (fy=4200 kg/cm²) en zona de ábacos, vigas, nervaduras, zunchos y columnas, con una cuantía total de 24 kg/m², compuesta de los siguientes elementos: LOSA NERVADA: horizontal, con 15% de zonas macizas, canto 30 = 25+5 cm; nervaduras de concreto "in situ" de 12 cm de espesor, intereje 70 cm; bovedilla removible de PVC, 64x70x25 cm; capa de compresión de 5 cm de espesor, con armadura de reparto formada por malla soldada tipo 6x6 10/10 de acero Grado 70, con varillas espaciadas 15,24x15,24 cm de Ø 3,43 mm; con montaje y desmontaje de sistema de encofrado continuo, con acabado visto con textura lisa, formado por: superficie encofrante de tableros de madera tratada, reforzados con varillas y perfiles, amortizables en 20 usos; estructura soporte horizontal de sopandas metálicas y accesorios de montaje, amortizables en 150 usos y estructura soporte vertical de puntales metálicos, amortizables en 150 usos, en zonas macizas y montaje y desmontaje de sistema de encofrado continuo, formado por: superficie encofrante de bovedillas removibles; estructura soporte horizontal de portasopandas y guías metálicas y accesorios de montaje, amortizables en 150 usos y estructura soporte vertical de puntales metálicos, amortizables en 150 usos, en zonas aligeradas; COLUMNAS: con altura libre de hasta 3 m y 30x30 cm de sección media, con montaje y desmontaje del sistema de encofrado de láminas metálicas reutilizables. Incluso alambre de atar, separadores, líquido desencofrante MasterFinish RL 211 "MBCC de Sika", para evitar la adherencia del concreto al encofrado y agente filmógeno MasterKure 220 WB "MBCC de Sika", para el curado de concretos y morteros.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</si>
  <si>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</si>
  <si>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</si>
  <si>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</si>
  <si>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</si>
  <si>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</si>
  <si>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</si>
  <si>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</si>
  <si>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mt07aco020b</t>
  </si>
  <si>
    <t xml:space="preserve">Ud</t>
  </si>
  <si>
    <t xml:space="preserve">Separador homologado para columnas.</t>
  </si>
  <si>
    <t xml:space="preserve">mt08eup010b</t>
  </si>
  <si>
    <t xml:space="preserve">m²</t>
  </si>
  <si>
    <t xml:space="preserve">Lámina metálica de 50x50 cm, para encofrado de columnas de concreto reforzado de sección rectangular o cuadrada, de hasta 3 m de altura, incluso accesorios de montaje.</t>
  </si>
  <si>
    <t xml:space="preserve">mt50spa081a</t>
  </si>
  <si>
    <t xml:space="preserve">Ud</t>
  </si>
  <si>
    <t xml:space="preserve">Puntal metálico telescópico, de hasta 3 m de altura.</t>
  </si>
  <si>
    <t xml:space="preserve">mt08eft035a</t>
  </si>
  <si>
    <t xml:space="preserve">m²</t>
  </si>
  <si>
    <t xml:space="preserve">Tablero de madera tratada, de 30 mm de espesor, reforzado con varillas y perfiles, para encofrado de losa nervada con bovedilla removible, para dejar un acabado visto del concreto.</t>
  </si>
  <si>
    <t xml:space="preserve">mt08eva030</t>
  </si>
  <si>
    <t xml:space="preserve">m²</t>
  </si>
  <si>
    <t xml:space="preserve">Estructura soporte para encofrado removible, compuesta de: sopandas metálicas y accesorios de montaje.</t>
  </si>
  <si>
    <t xml:space="preserve">mt08eva035</t>
  </si>
  <si>
    <t xml:space="preserve">m²</t>
  </si>
  <si>
    <t xml:space="preserve">Estructura soporte para encofrado de bovedillas removibles, compuesta de: portasopandas y guías metálicas y accesorios de montaje.</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</si>
  <si>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</si>
  <si>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</si>
  <si>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</si>
  <si>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</si>
  <si>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</si>
  <si>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</si>
  <si>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</si>
  <si>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</si>
  <si>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concretos con acabado visto.</t>
  </si>
  <si>
    <t xml:space="preserve">mt07cre010b</t>
  </si>
  <si>
    <t xml:space="preserve">Ud</t>
  </si>
  <si>
    <t xml:space="preserve">Bovedilla removible de PVC, 64x70x25 cm. Incluso piezas especiales.</t>
  </si>
  <si>
    <t xml:space="preserve">mt07aco020g</t>
  </si>
  <si>
    <t xml:space="preserve">Ud</t>
  </si>
  <si>
    <t xml:space="preserve">Separador homologado para losas nervadas.</t>
  </si>
  <si>
    <t xml:space="preserve">mt07aco110g</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</si>
  <si>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</si>
  <si>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</si>
  <si>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</si>
  <si>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</si>
  <si>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</si>
  <si>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mt07ame120aa</t>
  </si>
  <si>
    <t xml:space="preserve">m²</t>
  </si>
  <si>
    <t xml:space="preserve">Malla soldada tipo 6x6 10/10 de acero Grado 70, con varillas lisas espaciadas 15,24x15,24 cm de 3,43 mm de diámetro, según ASTM A 185 y ASTM A 497.</t>
  </si>
  <si>
    <t xml:space="preserve">mt08aaa010a</t>
  </si>
  <si>
    <t xml:space="preserve">m³</t>
  </si>
  <si>
    <t xml:space="preserve">Agua.</t>
  </si>
  <si>
    <t xml:space="preserve">mt01arg000i</t>
  </si>
  <si>
    <t xml:space="preserve">m³</t>
  </si>
  <si>
    <t xml:space="preserve">Arena cribada.</t>
  </si>
  <si>
    <t xml:space="preserve">mt01arg001ie</t>
  </si>
  <si>
    <t xml:space="preserve">m³</t>
  </si>
  <si>
    <t xml:space="preserve">Agregado grueso homogeneizado, de tamaño máximo 12,5 mm.</t>
  </si>
  <si>
    <t xml:space="preserve">mt08cem000i</t>
  </si>
  <si>
    <t xml:space="preserve">kg</t>
  </si>
  <si>
    <t xml:space="preserve">Cemento gris en sacos.</t>
  </si>
  <si>
    <t xml:space="preserve">mt08cur010g</t>
  </si>
  <si>
    <t xml:space="preserve">l</t>
  </si>
  <si>
    <t xml:space="preserve">Agente filmógeno MasterKure 220 WB "MBCC de Sika", para el curado de concretos y morteros, con acabado visto.</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</si>
  <si>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</si>
  <si>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</si>
  <si>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</si>
  <si>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</si>
  <si>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</si>
  <si>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</si>
  <si>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</si>
  <si>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mo044</t>
  </si>
  <si>
    <t xml:space="preserve">h</t>
  </si>
  <si>
    <t xml:space="preserve">Armador de encofrados.</t>
  </si>
  <si>
    <t xml:space="preserve">mo091</t>
  </si>
  <si>
    <t xml:space="preserve">h</t>
  </si>
  <si>
    <t xml:space="preserve">Ayudante de armador de encofrados.</t>
  </si>
  <si>
    <t xml:space="preserve">mo043</t>
  </si>
  <si>
    <t xml:space="preserve">h</t>
  </si>
  <si>
    <t xml:space="preserve">Armador de hierro.</t>
  </si>
  <si>
    <t xml:space="preserve">mo090</t>
  </si>
  <si>
    <t xml:space="preserve">h</t>
  </si>
  <si>
    <t xml:space="preserve">Ayudante de armador de hierro.</t>
  </si>
  <si>
    <t xml:space="preserve">mo113</t>
  </si>
  <si>
    <t xml:space="preserve">h</t>
  </si>
  <si>
    <t xml:space="preserve">Peón de albañilería.</t>
  </si>
  <si>
    <t xml:space="preserve">mo112</t>
  </si>
  <si>
    <t xml:space="preserve">h</t>
  </si>
  <si>
    <t xml:space="preserve">Peón especializado de albañilería.</t>
  </si>
  <si>
    <t xml:space="preserve">mo045</t>
  </si>
  <si>
    <t xml:space="preserve">h</t>
  </si>
  <si>
    <t xml:space="preserve">Armador, en trabajos de colocación del concreto.</t>
  </si>
  <si>
    <t xml:space="preserve">mo092</t>
  </si>
  <si>
    <t xml:space="preserve">h</t>
  </si>
  <si>
    <t xml:space="preserve">Ayudante de armador, en trabajos de colocación del concreto.</t>
  </si>
  <si>
    <t xml:space="preserve">Subtotal mano de obra:</t>
  </si>
  <si>
    <t xml:space="preserve">Herramienta menor</t>
  </si>
  <si>
    <t xml:space="preserve">%</t>
  </si>
  <si>
    <t xml:space="preserve">Herramienta menor</t>
  </si>
  <si>
    <t xml:space="preserve">Coste de mantenimiento decenal: L 79,24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</si>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</sst>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68.17" customWidth="1"/>
    <col min="5" max="5" width="15.30" customWidth="1"/>
    <col min="6" max="6" width="13.6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71.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1.62</v>
      </c>
      <c r="G10" s="12">
        <f ca="1">ROUND(INDIRECT(ADDRESS(ROW()+(0), COLUMN()+(-2), 1))*INDIRECT(ADDRESS(ROW()+(0), COLUMN()+(-1), 1)), 2)</f>
        <v>0.81</v>
      </c>
    </row>
    <row r="11" spans="1:7" ht="34.50" thickBot="1" customHeight="1">
      <c r="A11" s="1" t="s">
        <v>15</v>
      </c>
      <c r="B11" s="1"/>
      <c r="C11" s="10" t="s">
        <v>16</v>
      </c>
      <c r="D11" s="1" t="s">
        <v>17</v>
      </c>
      <c r="E11" s="11">
        <v>0.007</v>
      </c>
      <c r="F11" s="12">
        <v>1224.26</v>
      </c>
      <c r="G11" s="12">
        <f ca="1">ROUND(INDIRECT(ADDRESS(ROW()+(0), COLUMN()+(-2), 1))*INDIRECT(ADDRESS(ROW()+(0), COLUMN()+(-1), 1)), 2)</f>
        <v>8.57</v>
      </c>
    </row>
    <row r="12" spans="1:7" ht="13.50" thickBot="1" customHeight="1">
      <c r="A12" s="1" t="s">
        <v>18</v>
      </c>
      <c r="B12" s="1"/>
      <c r="C12" s="10" t="s">
        <v>19</v>
      </c>
      <c r="D12" s="1" t="s">
        <v>20</v>
      </c>
      <c r="E12" s="11">
        <v>0.034</v>
      </c>
      <c r="F12" s="12">
        <v>491.05</v>
      </c>
      <c r="G12" s="12">
        <f ca="1">ROUND(INDIRECT(ADDRESS(ROW()+(0), COLUMN()+(-2), 1))*INDIRECT(ADDRESS(ROW()+(0), COLUMN()+(-1), 1)), 2)</f>
        <v>16.7</v>
      </c>
    </row>
    <row r="13" spans="1:7" ht="34.50" thickBot="1" customHeight="1">
      <c r="A13" s="1" t="s">
        <v>21</v>
      </c>
      <c r="B13" s="1"/>
      <c r="C13" s="10" t="s">
        <v>22</v>
      </c>
      <c r="D13" s="1" t="s">
        <v>23</v>
      </c>
      <c r="E13" s="11">
        <v>0.008</v>
      </c>
      <c r="F13" s="12">
        <v>1578.79</v>
      </c>
      <c r="G13" s="12">
        <f ca="1">ROUND(INDIRECT(ADDRESS(ROW()+(0), COLUMN()+(-2), 1))*INDIRECT(ADDRESS(ROW()+(0), COLUMN()+(-1), 1)), 2)</f>
        <v>12.63</v>
      </c>
    </row>
    <row r="14" spans="1:7" ht="24.00" thickBot="1" customHeight="1">
      <c r="A14" s="1" t="s">
        <v>24</v>
      </c>
      <c r="B14" s="1"/>
      <c r="C14" s="10" t="s">
        <v>25</v>
      </c>
      <c r="D14" s="1" t="s">
        <v>26</v>
      </c>
      <c r="E14" s="11">
        <v>0.001</v>
      </c>
      <c r="F14" s="12">
        <v>2601.55</v>
      </c>
      <c r="G14" s="12">
        <f ca="1">ROUND(INDIRECT(ADDRESS(ROW()+(0), COLUMN()+(-2), 1))*INDIRECT(ADDRESS(ROW()+(0), COLUMN()+(-1), 1)), 2)</f>
        <v>2.6</v>
      </c>
    </row>
    <row r="15" spans="1:7" ht="24.00" thickBot="1" customHeight="1">
      <c r="A15" s="1" t="s">
        <v>27</v>
      </c>
      <c r="B15" s="1"/>
      <c r="C15" s="10" t="s">
        <v>28</v>
      </c>
      <c r="D15" s="1" t="s">
        <v>29</v>
      </c>
      <c r="E15" s="11">
        <v>0.006</v>
      </c>
      <c r="F15" s="12">
        <v>2907.62</v>
      </c>
      <c r="G15" s="12">
        <f ca="1">ROUND(INDIRECT(ADDRESS(ROW()+(0), COLUMN()+(-2), 1))*INDIRECT(ADDRESS(ROW()+(0), COLUMN()+(-1), 1)), 2)</f>
        <v>17.45</v>
      </c>
    </row>
    <row r="16" spans="1:7" ht="13.50" thickBot="1" customHeight="1">
      <c r="A16" s="1" t="s">
        <v>30</v>
      </c>
      <c r="B16" s="1"/>
      <c r="C16" s="10" t="s">
        <v>31</v>
      </c>
      <c r="D16" s="1" t="s">
        <v>32</v>
      </c>
      <c r="E16" s="11">
        <v>0.001</v>
      </c>
      <c r="F16" s="12">
        <v>9067.18</v>
      </c>
      <c r="G16" s="12">
        <f ca="1">ROUND(INDIRECT(ADDRESS(ROW()+(0), COLUMN()+(-2), 1))*INDIRECT(ADDRESS(ROW()+(0), COLUMN()+(-1), 1)), 2)</f>
        <v>9.07</v>
      </c>
    </row>
    <row r="17" spans="1:7" ht="13.50" thickBot="1" customHeight="1">
      <c r="A17" s="1" t="s">
        <v>33</v>
      </c>
      <c r="B17" s="1"/>
      <c r="C17" s="10" t="s">
        <v>34</v>
      </c>
      <c r="D17" s="1" t="s">
        <v>35</v>
      </c>
      <c r="E17" s="11">
        <v>0.006</v>
      </c>
      <c r="F17" s="12">
        <v>223.17</v>
      </c>
      <c r="G17" s="12">
        <f ca="1">ROUND(INDIRECT(ADDRESS(ROW()+(0), COLUMN()+(-2), 1))*INDIRECT(ADDRESS(ROW()+(0), COLUMN()+(-1), 1)), 2)</f>
        <v>1.34</v>
      </c>
    </row>
    <row r="18" spans="1:7" ht="24.00" thickBot="1" customHeight="1">
      <c r="A18" s="1" t="s">
        <v>36</v>
      </c>
      <c r="B18" s="1"/>
      <c r="C18" s="10" t="s">
        <v>37</v>
      </c>
      <c r="D18" s="1" t="s">
        <v>38</v>
      </c>
      <c r="E18" s="11">
        <v>0.002</v>
      </c>
      <c r="F18" s="12">
        <v>120.64</v>
      </c>
      <c r="G18" s="12">
        <f ca="1">ROUND(INDIRECT(ADDRESS(ROW()+(0), COLUMN()+(-2), 1))*INDIRECT(ADDRESS(ROW()+(0), COLUMN()+(-1), 1)), 2)</f>
        <v>0.24</v>
      </c>
    </row>
    <row r="19" spans="1:7" ht="13.50" thickBot="1" customHeight="1">
      <c r="A19" s="1" t="s">
        <v>39</v>
      </c>
      <c r="B19" s="1"/>
      <c r="C19" s="10" t="s">
        <v>40</v>
      </c>
      <c r="D19" s="1" t="s">
        <v>41</v>
      </c>
      <c r="E19" s="11">
        <v>0.035</v>
      </c>
      <c r="F19" s="12">
        <v>1565.99</v>
      </c>
      <c r="G19" s="12">
        <f ca="1">ROUND(INDIRECT(ADDRESS(ROW()+(0), COLUMN()+(-2), 1))*INDIRECT(ADDRESS(ROW()+(0), COLUMN()+(-1), 1)), 2)</f>
        <v>54.81</v>
      </c>
    </row>
    <row r="20" spans="1:7" ht="13.50" thickBot="1" customHeight="1">
      <c r="A20" s="1" t="s">
        <v>42</v>
      </c>
      <c r="B20" s="1"/>
      <c r="C20" s="10" t="s">
        <v>43</v>
      </c>
      <c r="D20" s="1" t="s">
        <v>44</v>
      </c>
      <c r="E20" s="11">
        <v>1.2</v>
      </c>
      <c r="F20" s="12">
        <v>1.62</v>
      </c>
      <c r="G20" s="12">
        <f ca="1">ROUND(INDIRECT(ADDRESS(ROW()+(0), COLUMN()+(-2), 1))*INDIRECT(ADDRESS(ROW()+(0), COLUMN()+(-1), 1)), 2)</f>
        <v>1.94</v>
      </c>
    </row>
    <row r="21" spans="1:7" ht="24.00" thickBot="1" customHeight="1">
      <c r="A21" s="1" t="s">
        <v>45</v>
      </c>
      <c r="B21" s="1"/>
      <c r="C21" s="10" t="s">
        <v>46</v>
      </c>
      <c r="D21" s="1" t="s">
        <v>47</v>
      </c>
      <c r="E21" s="11">
        <v>25.2</v>
      </c>
      <c r="F21" s="12">
        <v>23.63</v>
      </c>
      <c r="G21" s="12">
        <f ca="1">ROUND(INDIRECT(ADDRESS(ROW()+(0), COLUMN()+(-2), 1))*INDIRECT(ADDRESS(ROW()+(0), COLUMN()+(-1), 1)), 2)</f>
        <v>595.48</v>
      </c>
    </row>
    <row r="22" spans="1:7" ht="13.50" thickBot="1" customHeight="1">
      <c r="A22" s="1" t="s">
        <v>48</v>
      </c>
      <c r="B22" s="1"/>
      <c r="C22" s="10" t="s">
        <v>49</v>
      </c>
      <c r="D22" s="1" t="s">
        <v>50</v>
      </c>
      <c r="E22" s="11">
        <v>0.225</v>
      </c>
      <c r="F22" s="12">
        <v>38.26</v>
      </c>
      <c r="G22" s="12">
        <f ca="1">ROUND(INDIRECT(ADDRESS(ROW()+(0), COLUMN()+(-2), 1))*INDIRECT(ADDRESS(ROW()+(0), COLUMN()+(-1), 1)), 2)</f>
        <v>8.61</v>
      </c>
    </row>
    <row r="23" spans="1:7" ht="24.00" thickBot="1" customHeight="1">
      <c r="A23" s="1" t="s">
        <v>51</v>
      </c>
      <c r="B23" s="1"/>
      <c r="C23" s="10" t="s">
        <v>52</v>
      </c>
      <c r="D23" s="1" t="s">
        <v>53</v>
      </c>
      <c r="E23" s="11">
        <v>1.1</v>
      </c>
      <c r="F23" s="12">
        <v>21.74</v>
      </c>
      <c r="G23" s="12">
        <f ca="1">ROUND(INDIRECT(ADDRESS(ROW()+(0), COLUMN()+(-2), 1))*INDIRECT(ADDRESS(ROW()+(0), COLUMN()+(-1), 1)), 2)</f>
        <v>23.91</v>
      </c>
    </row>
    <row r="24" spans="1:7" ht="13.50" thickBot="1" customHeight="1">
      <c r="A24" s="1" t="s">
        <v>54</v>
      </c>
      <c r="B24" s="1"/>
      <c r="C24" s="10" t="s">
        <v>55</v>
      </c>
      <c r="D24" s="1" t="s">
        <v>56</v>
      </c>
      <c r="E24" s="11">
        <v>0.047</v>
      </c>
      <c r="F24" s="12">
        <v>38.26</v>
      </c>
      <c r="G24" s="12">
        <f ca="1">ROUND(INDIRECT(ADDRESS(ROW()+(0), COLUMN()+(-2), 1))*INDIRECT(ADDRESS(ROW()+(0), COLUMN()+(-1), 1)), 2)</f>
        <v>1.8</v>
      </c>
    </row>
    <row r="25" spans="1:7" ht="13.50" thickBot="1" customHeight="1">
      <c r="A25" s="1" t="s">
        <v>57</v>
      </c>
      <c r="B25" s="1"/>
      <c r="C25" s="10" t="s">
        <v>58</v>
      </c>
      <c r="D25" s="1" t="s">
        <v>59</v>
      </c>
      <c r="E25" s="11">
        <v>0.12</v>
      </c>
      <c r="F25" s="12">
        <v>346.29</v>
      </c>
      <c r="G25" s="12">
        <f ca="1">ROUND(INDIRECT(ADDRESS(ROW()+(0), COLUMN()+(-2), 1))*INDIRECT(ADDRESS(ROW()+(0), COLUMN()+(-1), 1)), 2)</f>
        <v>41.55</v>
      </c>
    </row>
    <row r="26" spans="1:7" ht="13.50" thickBot="1" customHeight="1">
      <c r="A26" s="1" t="s">
        <v>60</v>
      </c>
      <c r="B26" s="1"/>
      <c r="C26" s="10" t="s">
        <v>61</v>
      </c>
      <c r="D26" s="1" t="s">
        <v>62</v>
      </c>
      <c r="E26" s="11">
        <v>0.181</v>
      </c>
      <c r="F26" s="12">
        <v>317.9</v>
      </c>
      <c r="G26" s="12">
        <f ca="1">ROUND(INDIRECT(ADDRESS(ROW()+(0), COLUMN()+(-2), 1))*INDIRECT(ADDRESS(ROW()+(0), COLUMN()+(-1), 1)), 2)</f>
        <v>57.54</v>
      </c>
    </row>
    <row r="27" spans="1:7" ht="13.50" thickBot="1" customHeight="1">
      <c r="A27" s="1" t="s">
        <v>63</v>
      </c>
      <c r="B27" s="1"/>
      <c r="C27" s="10" t="s">
        <v>64</v>
      </c>
      <c r="D27" s="1" t="s">
        <v>65</v>
      </c>
      <c r="E27" s="11">
        <v>77.898</v>
      </c>
      <c r="F27" s="12">
        <v>4.16</v>
      </c>
      <c r="G27" s="12">
        <f ca="1">ROUND(INDIRECT(ADDRESS(ROW()+(0), COLUMN()+(-2), 1))*INDIRECT(ADDRESS(ROW()+(0), COLUMN()+(-1), 1)), 2)</f>
        <v>324.06</v>
      </c>
    </row>
    <row r="28" spans="1:7" ht="24.00" thickBot="1" customHeight="1">
      <c r="A28" s="1" t="s">
        <v>66</v>
      </c>
      <c r="B28" s="1"/>
      <c r="C28" s="10" t="s">
        <v>67</v>
      </c>
      <c r="D28" s="1" t="s">
        <v>68</v>
      </c>
      <c r="E28" s="13">
        <v>0.15</v>
      </c>
      <c r="F28" s="14">
        <v>84.93</v>
      </c>
      <c r="G28" s="14">
        <f ca="1">ROUND(INDIRECT(ADDRESS(ROW()+(0), COLUMN()+(-2), 1))*INDIRECT(ADDRESS(ROW()+(0), COLUMN()+(-1), 1)), 2)</f>
        <v>12.74</v>
      </c>
    </row>
    <row r="29" spans="1:7" ht="13.50" thickBot="1" customHeight="1">
      <c r="A29" s="15"/>
      <c r="B29" s="15"/>
      <c r="C29" s="15"/>
      <c r="D29" s="15"/>
      <c r="E29" s="9" t="s">
        <v>69</v>
      </c>
      <c r="F29" s="9"/>
      <c r="G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1191.85</v>
      </c>
    </row>
    <row r="30" spans="1:7" ht="13.50" thickBot="1" customHeight="1">
      <c r="A30" s="15">
        <v>2</v>
      </c>
      <c r="B30" s="15"/>
      <c r="C30" s="15"/>
      <c r="D30" s="18" t="s">
        <v>70</v>
      </c>
      <c r="E30" s="18"/>
      <c r="F30" s="15"/>
      <c r="G30" s="15"/>
    </row>
    <row r="31" spans="1:7" ht="13.50" thickBot="1" customHeight="1">
      <c r="A31" s="1" t="s">
        <v>71</v>
      </c>
      <c r="B31" s="1"/>
      <c r="C31" s="10" t="s">
        <v>72</v>
      </c>
      <c r="D31" s="1" t="s">
        <v>73</v>
      </c>
      <c r="E31" s="13">
        <v>0.151</v>
      </c>
      <c r="F31" s="14">
        <v>76.52</v>
      </c>
      <c r="G31" s="14">
        <f ca="1">ROUND(INDIRECT(ADDRESS(ROW()+(0), COLUMN()+(-2), 1))*INDIRECT(ADDRESS(ROW()+(0), COLUMN()+(-1), 1)), 2)</f>
        <v>11.55</v>
      </c>
    </row>
    <row r="32" spans="1:7" ht="13.50" thickBot="1" customHeight="1">
      <c r="A32" s="15"/>
      <c r="B32" s="15"/>
      <c r="C32" s="15"/>
      <c r="D32" s="15"/>
      <c r="E32" s="9" t="s">
        <v>74</v>
      </c>
      <c r="F32" s="9"/>
      <c r="G32" s="17">
        <f ca="1">ROUND(SUM(INDIRECT(ADDRESS(ROW()+(-1), COLUMN()+(0), 1))), 2)</f>
        <v>11.55</v>
      </c>
    </row>
    <row r="33" spans="1:7" ht="13.50" thickBot="1" customHeight="1">
      <c r="A33" s="15">
        <v>3</v>
      </c>
      <c r="B33" s="15"/>
      <c r="C33" s="15"/>
      <c r="D33" s="18" t="s">
        <v>75</v>
      </c>
      <c r="E33" s="18"/>
      <c r="F33" s="15"/>
      <c r="G33" s="15"/>
    </row>
    <row r="34" spans="1:7" ht="13.50" thickBot="1" customHeight="1">
      <c r="A34" s="1" t="s">
        <v>76</v>
      </c>
      <c r="B34" s="1"/>
      <c r="C34" s="10" t="s">
        <v>77</v>
      </c>
      <c r="D34" s="1" t="s">
        <v>78</v>
      </c>
      <c r="E34" s="11">
        <v>0.879</v>
      </c>
      <c r="F34" s="12">
        <v>120.22</v>
      </c>
      <c r="G34" s="12">
        <f ca="1">ROUND(INDIRECT(ADDRESS(ROW()+(0), COLUMN()+(-2), 1))*INDIRECT(ADDRESS(ROW()+(0), COLUMN()+(-1), 1)), 2)</f>
        <v>105.67</v>
      </c>
    </row>
    <row r="35" spans="1:7" ht="13.50" thickBot="1" customHeight="1">
      <c r="A35" s="1" t="s">
        <v>79</v>
      </c>
      <c r="B35" s="1"/>
      <c r="C35" s="10" t="s">
        <v>80</v>
      </c>
      <c r="D35" s="1" t="s">
        <v>81</v>
      </c>
      <c r="E35" s="11">
        <v>0.903</v>
      </c>
      <c r="F35" s="12">
        <v>89.8</v>
      </c>
      <c r="G35" s="12">
        <f ca="1">ROUND(INDIRECT(ADDRESS(ROW()+(0), COLUMN()+(-2), 1))*INDIRECT(ADDRESS(ROW()+(0), COLUMN()+(-1), 1)), 2)</f>
        <v>81.09</v>
      </c>
    </row>
    <row r="36" spans="1:7" ht="13.50" thickBot="1" customHeight="1">
      <c r="A36" s="1" t="s">
        <v>82</v>
      </c>
      <c r="B36" s="1"/>
      <c r="C36" s="10" t="s">
        <v>83</v>
      </c>
      <c r="D36" s="1" t="s">
        <v>84</v>
      </c>
      <c r="E36" s="11">
        <v>0.369</v>
      </c>
      <c r="F36" s="12">
        <v>120.22</v>
      </c>
      <c r="G36" s="12">
        <f ca="1">ROUND(INDIRECT(ADDRESS(ROW()+(0), COLUMN()+(-2), 1))*INDIRECT(ADDRESS(ROW()+(0), COLUMN()+(-1), 1)), 2)</f>
        <v>44.36</v>
      </c>
    </row>
    <row r="37" spans="1:7" ht="13.50" thickBot="1" customHeight="1">
      <c r="A37" s="1" t="s">
        <v>85</v>
      </c>
      <c r="B37" s="1"/>
      <c r="C37" s="10" t="s">
        <v>86</v>
      </c>
      <c r="D37" s="1" t="s">
        <v>87</v>
      </c>
      <c r="E37" s="11">
        <v>0.401</v>
      </c>
      <c r="F37" s="12">
        <v>89.8</v>
      </c>
      <c r="G37" s="12">
        <f ca="1">ROUND(INDIRECT(ADDRESS(ROW()+(0), COLUMN()+(-2), 1))*INDIRECT(ADDRESS(ROW()+(0), COLUMN()+(-1), 1)), 2)</f>
        <v>36.01</v>
      </c>
    </row>
    <row r="38" spans="1:7" ht="13.50" thickBot="1" customHeight="1">
      <c r="A38" s="1" t="s">
        <v>88</v>
      </c>
      <c r="B38" s="1"/>
      <c r="C38" s="10" t="s">
        <v>89</v>
      </c>
      <c r="D38" s="1" t="s">
        <v>90</v>
      </c>
      <c r="E38" s="11">
        <v>0.293</v>
      </c>
      <c r="F38" s="12">
        <v>83.2</v>
      </c>
      <c r="G38" s="12">
        <f ca="1">ROUND(INDIRECT(ADDRESS(ROW()+(0), COLUMN()+(-2), 1))*INDIRECT(ADDRESS(ROW()+(0), COLUMN()+(-1), 1)), 2)</f>
        <v>24.38</v>
      </c>
    </row>
    <row r="39" spans="1:7" ht="13.50" thickBot="1" customHeight="1">
      <c r="A39" s="1" t="s">
        <v>91</v>
      </c>
      <c r="B39" s="1"/>
      <c r="C39" s="10" t="s">
        <v>92</v>
      </c>
      <c r="D39" s="1" t="s">
        <v>93</v>
      </c>
      <c r="E39" s="11">
        <v>0.307</v>
      </c>
      <c r="F39" s="12">
        <v>84.56</v>
      </c>
      <c r="G39" s="12">
        <f ca="1">ROUND(INDIRECT(ADDRESS(ROW()+(0), COLUMN()+(-2), 1))*INDIRECT(ADDRESS(ROW()+(0), COLUMN()+(-1), 1)), 2)</f>
        <v>25.96</v>
      </c>
    </row>
    <row r="40" spans="1:7" ht="13.50" thickBot="1" customHeight="1">
      <c r="A40" s="1" t="s">
        <v>94</v>
      </c>
      <c r="B40" s="1"/>
      <c r="C40" s="10" t="s">
        <v>95</v>
      </c>
      <c r="D40" s="1" t="s">
        <v>96</v>
      </c>
      <c r="E40" s="11">
        <v>0.068</v>
      </c>
      <c r="F40" s="12">
        <v>120.22</v>
      </c>
      <c r="G40" s="12">
        <f ca="1">ROUND(INDIRECT(ADDRESS(ROW()+(0), COLUMN()+(-2), 1))*INDIRECT(ADDRESS(ROW()+(0), COLUMN()+(-1), 1)), 2)</f>
        <v>8.17</v>
      </c>
    </row>
    <row r="41" spans="1:7" ht="13.50" thickBot="1" customHeight="1">
      <c r="A41" s="1" t="s">
        <v>97</v>
      </c>
      <c r="B41" s="1"/>
      <c r="C41" s="10" t="s">
        <v>98</v>
      </c>
      <c r="D41" s="1" t="s">
        <v>99</v>
      </c>
      <c r="E41" s="13">
        <v>0.274</v>
      </c>
      <c r="F41" s="14">
        <v>89.8</v>
      </c>
      <c r="G41" s="14">
        <f ca="1">ROUND(INDIRECT(ADDRESS(ROW()+(0), COLUMN()+(-2), 1))*INDIRECT(ADDRESS(ROW()+(0), COLUMN()+(-1), 1)), 2)</f>
        <v>24.61</v>
      </c>
    </row>
    <row r="42" spans="1:7" ht="13.50" thickBot="1" customHeight="1">
      <c r="A42" s="15"/>
      <c r="B42" s="15"/>
      <c r="C42" s="15"/>
      <c r="D42" s="15"/>
      <c r="E42" s="9" t="s">
        <v>100</v>
      </c>
      <c r="F42" s="9"/>
      <c r="G42" s="17">
        <f ca="1">ROUND(SUM(INDIRECT(ADDRESS(ROW()+(-1), COLUMN()+(0), 1)),INDIRECT(ADDRESS(ROW()+(-2), COLUMN()+(0), 1)),INDIRECT(ADDRESS(ROW()+(-3), COLUMN()+(0), 1)),INDIRECT(ADDRESS(ROW()+(-4), COLUMN()+(0), 1)),INDIRECT(ADDRESS(ROW()+(-5), COLUMN()+(0), 1)),INDIRECT(ADDRESS(ROW()+(-6), COLUMN()+(0), 1)),INDIRECT(ADDRESS(ROW()+(-7), COLUMN()+(0), 1)),INDIRECT(ADDRESS(ROW()+(-8), COLUMN()+(0), 1))), 2)</f>
        <v>350.25</v>
      </c>
    </row>
    <row r="43" spans="1:7" ht="13.50" thickBot="1" customHeight="1">
      <c r="A43" s="15">
        <v>4</v>
      </c>
      <c r="B43" s="15"/>
      <c r="C43" s="15"/>
      <c r="D43" s="18" t="s">
        <v>101</v>
      </c>
      <c r="E43" s="18"/>
      <c r="F43" s="15"/>
      <c r="G43" s="15"/>
    </row>
    <row r="44" spans="1:7" ht="13.50" thickBot="1" customHeight="1">
      <c r="A44" s="19"/>
      <c r="B44" s="19"/>
      <c r="C44" s="20" t="s">
        <v>102</v>
      </c>
      <c r="D44" s="19" t="s">
        <v>103</v>
      </c>
      <c r="E44" s="13">
        <v>2</v>
      </c>
      <c r="F44" s="14">
        <f ca="1">ROUND(SUM(INDIRECT(ADDRESS(ROW()+(-2), COLUMN()+(1), 1)),INDIRECT(ADDRESS(ROW()+(-12), COLUMN()+(1), 1)),INDIRECT(ADDRESS(ROW()+(-15), COLUMN()+(1), 1))), 2)</f>
        <v>1553.65</v>
      </c>
      <c r="G44" s="14">
        <f ca="1">ROUND(INDIRECT(ADDRESS(ROW()+(0), COLUMN()+(-2), 1))*INDIRECT(ADDRESS(ROW()+(0), COLUMN()+(-1), 1))/100, 2)</f>
        <v>31.07</v>
      </c>
    </row>
    <row r="45" spans="1:7" ht="13.50" thickBot="1" customHeight="1">
      <c r="A45" s="21" t="s">
        <v>104</v>
      </c>
      <c r="B45" s="21"/>
      <c r="C45" s="22"/>
      <c r="D45" s="23"/>
      <c r="E45" s="24" t="s">
        <v>105</v>
      </c>
      <c r="F45" s="25"/>
      <c r="G45" s="26">
        <f ca="1">ROUND(SUM(INDIRECT(ADDRESS(ROW()+(-1), COLUMN()+(0), 1)),INDIRECT(ADDRESS(ROW()+(-3), COLUMN()+(0), 1)),INDIRECT(ADDRESS(ROW()+(-13), COLUMN()+(0), 1)),INDIRECT(ADDRESS(ROW()+(-16), COLUMN()+(0), 1))), 2)</f>
        <v>1584.72</v>
      </c>
    </row>
  </sheetData>
  <mergeCells count="4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E29:F29"/>
    <mergeCell ref="A30:B30"/>
    <mergeCell ref="D30:E30"/>
    <mergeCell ref="A31:B31"/>
    <mergeCell ref="A32:B32"/>
    <mergeCell ref="E32:F32"/>
    <mergeCell ref="A33:B33"/>
    <mergeCell ref="D33:E33"/>
    <mergeCell ref="A34:B34"/>
    <mergeCell ref="A35:B35"/>
    <mergeCell ref="A36:B36"/>
    <mergeCell ref="A37:B37"/>
    <mergeCell ref="A38:B38"/>
    <mergeCell ref="A39:B39"/>
    <mergeCell ref="A40:B40"/>
    <mergeCell ref="A41:B41"/>
    <mergeCell ref="A42:B42"/>
    <mergeCell ref="E42:F42"/>
    <mergeCell ref="A43:B43"/>
    <mergeCell ref="D43:E43"/>
    <mergeCell ref="A44:B44"/>
    <mergeCell ref="A45:D45"/>
    <mergeCell ref="E45:F45"/>
  </mergeCells>
  <pageMargins left="0.147638" right="0.147638" top="0.206693" bottom="0.206693" header="0.0" footer="0.0"/>
  <pageSetup paperSize="9" orientation="portrait"/>
  <rowBreaks count="0" manualBreakCount="0">
    </rowBreaks>
</worksheet>
</file>