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<sst xmlns="http://schemas.openxmlformats.org/spreadsheetml/2006/main" count="53" uniqueCount="53">
  <si>
    <t xml:space="preserve"/>
  </si>
  <si>
    <t xml:space="preserve">RRY023</t>
  </si>
  <si>
    <t xml:space="preserve">m²</t>
  </si>
  <si>
    <t xml:space="preserve">Trasdosado autoportante de láminas de yeso, de altas prestaciones acústicas. Sistema "KNAUF".</t>
  </si>
  <si>
    <r>
      <rPr>
        <sz val="8.25"/>
        <color rgb="FF000000"/>
        <rFont val="Arial"/>
        <family val="2"/>
      </rPr>
      <t xml:space="preserve">Trasdosado autoportante libre, con resistencia al fuego EI 30, sistema W626.es Silentboard "KNAUF", de 75 mm de espesor, con nivel de calidad del acabado Q1, formado por lámina de yeso tipo Silentboard (DFR) BV de 12,5 mm de espesor, formando sándwich con una placa tipo Silentboard (DFR) BV de 12,5 mm de espesor, atornilladas directamente a una estructura autoportante de acero galvanizado formada por canales horizontales, sólidamente fijados al suelo y al techo y montantes verticales de 50 mm y 0,6 mm de espesor con una modulación de 417 mm y con disposición normal "N", montados sobre canales junto al paramento vertical. Incluso banda desolidarizadora; fijaciones para el anclaje de canales y montantes metálicos; tornillería para la fijación de las placas; cinta de papel con refuerzo metálico "KNAUF" y pasta de juntas Jointfiller F-1 GLS "KNAUF", cinta microperforada de papel "KNAUF". El precio incluye la resolución de encuentros y puntos singulares, pero no incluye el aislamiento a colocar entre las placas y el paramento.</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</si>
  <si>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</si>
  <si>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</si>
  <si>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</si>
  <si>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</si>
  <si>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</si>
  <si>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</si>
  <si>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</si>
  <si>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mt12pfk020h</t>
  </si>
  <si>
    <t xml:space="preserve">m</t>
  </si>
  <si>
    <t xml:space="preserve">Canal 50/40 "KNAUF" de acero galvanizado.</t>
  </si>
  <si>
    <t xml:space="preserve">mt12pfk010h</t>
  </si>
  <si>
    <t xml:space="preserve">m</t>
  </si>
  <si>
    <t xml:space="preserve">Montante 50/50 "KNAUF" de acero galvanizado.</t>
  </si>
  <si>
    <t xml:space="preserve">mt12pck020b</t>
  </si>
  <si>
    <t xml:space="preserve">m</t>
  </si>
  <si>
    <t xml:space="preserve">Banda acústica de dilatación autoadhesiva, de espuma de poliuretano de celdas cerradas "KNAUF", de 3,2 mm de espesor y 50 mm de anchura, resistencia térmica 0,10 m²K/W, conductividad térmica 0,032 W/(mK).</t>
  </si>
  <si>
    <t xml:space="preserve">mt12ppk010la</t>
  </si>
  <si>
    <t xml:space="preserve">m²</t>
  </si>
  <si>
    <t xml:space="preserve">Lámina de yeso DFR / - 625 / longitud / 12,5 / con los bordes longitudinales semirredondeados afinados, Silentboard BV "KNAUF"; Euroclase A2-s1, d0 de reacción al fuego.</t>
  </si>
  <si>
    <t xml:space="preserve">mt12ptk040a</t>
  </si>
  <si>
    <t xml:space="preserve">Ud</t>
  </si>
  <si>
    <t xml:space="preserve">Tornillo autoperforante Diamant XTN "KNAUF" 3,9x23.</t>
  </si>
  <si>
    <t xml:space="preserve">mt12ptk040c</t>
  </si>
  <si>
    <t xml:space="preserve">Ud</t>
  </si>
  <si>
    <t xml:space="preserve">Tornillo autoperforante Diamant XTN "KNAUF" 3,9x38.</t>
  </si>
  <si>
    <t xml:space="preserve">mt12pik010f</t>
  </si>
  <si>
    <t xml:space="preserve">kg</t>
  </si>
  <si>
    <t xml:space="preserve">Pasta de juntas Jointfiller F-1 GLS "KNAUF", Euroclase A2-s1, d0 de reacción al fuego, rango de temperatura de trabajo de 5 a 30°C, para aplicación manual con cinta de juntas.</t>
  </si>
  <si>
    <t xml:space="preserve">mt12pck010a</t>
  </si>
  <si>
    <t xml:space="preserve">m</t>
  </si>
  <si>
    <t xml:space="preserve">Cinta microperforada de papel "KNAUF" de 50 mm de anchura.</t>
  </si>
  <si>
    <t xml:space="preserve">mt12pck010d</t>
  </si>
  <si>
    <t xml:space="preserve">m</t>
  </si>
  <si>
    <t xml:space="preserve">Cinta de papel con refuerzo metálico "KNAUF" de 52 mm de anchura.</t>
  </si>
  <si>
    <t xml:space="preserve">Subtotal materiales:</t>
  </si>
  <si>
    <t xml:space="preserve">Mano de obra</t>
  </si>
  <si>
    <t xml:space="preserve">mo053</t>
  </si>
  <si>
    <t xml:space="preserve">h</t>
  </si>
  <si>
    <t xml:space="preserve">Montador de prefabricados interiores.</t>
  </si>
  <si>
    <t xml:space="preserve">mo100</t>
  </si>
  <si>
    <t xml:space="preserve">h</t>
  </si>
  <si>
    <t xml:space="preserve">Ayudante de montador de prefabricados interiores.</t>
  </si>
  <si>
    <t xml:space="preserve">Subtotal mano de obra:</t>
  </si>
  <si>
    <t xml:space="preserve">Herramienta menor</t>
  </si>
  <si>
    <t xml:space="preserve">%</t>
  </si>
  <si>
    <t xml:space="preserve">Herramienta menor</t>
  </si>
  <si>
    <t xml:space="preserve">Coste de mantenimiento decenal: L 218,61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</si>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</sst>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59" customWidth="1"/>
    <col min="3" max="3" width="1.70" customWidth="1"/>
    <col min="4" max="4" width="5.95" customWidth="1"/>
    <col min="5" max="5" width="72.76" customWidth="1"/>
    <col min="6" max="6" width="13.60" customWidth="1"/>
    <col min="7" max="7" width="10.37"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87.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0" t="s">
        <v>13</v>
      </c>
      <c r="D10" s="10"/>
      <c r="E10" s="1" t="s">
        <v>14</v>
      </c>
      <c r="F10" s="11">
        <v>0.8</v>
      </c>
      <c r="G10" s="12">
        <v>71.58</v>
      </c>
      <c r="H10" s="12">
        <f ca="1">ROUND(INDIRECT(ADDRESS(ROW()+(0), COLUMN()+(-2), 1))*INDIRECT(ADDRESS(ROW()+(0), COLUMN()+(-1), 1)), 2)</f>
        <v>57.26</v>
      </c>
    </row>
    <row r="11" spans="1:8" ht="13.50" thickBot="1" customHeight="1">
      <c r="A11" s="1" t="s">
        <v>15</v>
      </c>
      <c r="B11" s="1"/>
      <c r="C11" s="10" t="s">
        <v>16</v>
      </c>
      <c r="D11" s="10"/>
      <c r="E11" s="1" t="s">
        <v>17</v>
      </c>
      <c r="F11" s="11">
        <v>2</v>
      </c>
      <c r="G11" s="12">
        <v>81.98</v>
      </c>
      <c r="H11" s="12">
        <f ca="1">ROUND(INDIRECT(ADDRESS(ROW()+(0), COLUMN()+(-2), 1))*INDIRECT(ADDRESS(ROW()+(0), COLUMN()+(-1), 1)), 2)</f>
        <v>163.96</v>
      </c>
    </row>
    <row r="12" spans="1:8" ht="34.50" thickBot="1" customHeight="1">
      <c r="A12" s="1" t="s">
        <v>18</v>
      </c>
      <c r="B12" s="1"/>
      <c r="C12" s="10" t="s">
        <v>19</v>
      </c>
      <c r="D12" s="10"/>
      <c r="E12" s="1" t="s">
        <v>20</v>
      </c>
      <c r="F12" s="11">
        <v>1.2</v>
      </c>
      <c r="G12" s="12">
        <v>7.68</v>
      </c>
      <c r="H12" s="12">
        <f ca="1">ROUND(INDIRECT(ADDRESS(ROW()+(0), COLUMN()+(-2), 1))*INDIRECT(ADDRESS(ROW()+(0), COLUMN()+(-1), 1)), 2)</f>
        <v>9.22</v>
      </c>
    </row>
    <row r="13" spans="1:8" ht="34.50" thickBot="1" customHeight="1">
      <c r="A13" s="1" t="s">
        <v>21</v>
      </c>
      <c r="B13" s="1"/>
      <c r="C13" s="10" t="s">
        <v>22</v>
      </c>
      <c r="D13" s="10"/>
      <c r="E13" s="1" t="s">
        <v>23</v>
      </c>
      <c r="F13" s="11">
        <v>2.1</v>
      </c>
      <c r="G13" s="12">
        <v>766.9</v>
      </c>
      <c r="H13" s="12">
        <f ca="1">ROUND(INDIRECT(ADDRESS(ROW()+(0), COLUMN()+(-2), 1))*INDIRECT(ADDRESS(ROW()+(0), COLUMN()+(-1), 1)), 2)</f>
        <v>1610.49</v>
      </c>
    </row>
    <row r="14" spans="1:8" ht="13.50" thickBot="1" customHeight="1">
      <c r="A14" s="1" t="s">
        <v>24</v>
      </c>
      <c r="B14" s="1"/>
      <c r="C14" s="10" t="s">
        <v>25</v>
      </c>
      <c r="D14" s="10"/>
      <c r="E14" s="1" t="s">
        <v>26</v>
      </c>
      <c r="F14" s="11">
        <v>7.98</v>
      </c>
      <c r="G14" s="12">
        <v>0.66</v>
      </c>
      <c r="H14" s="12">
        <f ca="1">ROUND(INDIRECT(ADDRESS(ROW()+(0), COLUMN()+(-2), 1))*INDIRECT(ADDRESS(ROW()+(0), COLUMN()+(-1), 1)), 2)</f>
        <v>5.27</v>
      </c>
    </row>
    <row r="15" spans="1:8" ht="13.50" thickBot="1" customHeight="1">
      <c r="A15" s="1" t="s">
        <v>27</v>
      </c>
      <c r="B15" s="1"/>
      <c r="C15" s="10" t="s">
        <v>28</v>
      </c>
      <c r="D15" s="10"/>
      <c r="E15" s="1" t="s">
        <v>29</v>
      </c>
      <c r="F15" s="11">
        <v>18.62</v>
      </c>
      <c r="G15" s="12">
        <v>0.93</v>
      </c>
      <c r="H15" s="12">
        <f ca="1">ROUND(INDIRECT(ADDRESS(ROW()+(0), COLUMN()+(-2), 1))*INDIRECT(ADDRESS(ROW()+(0), COLUMN()+(-1), 1)), 2)</f>
        <v>17.32</v>
      </c>
    </row>
    <row r="16" spans="1:8" ht="34.50" thickBot="1" customHeight="1">
      <c r="A16" s="1" t="s">
        <v>30</v>
      </c>
      <c r="B16" s="1"/>
      <c r="C16" s="10" t="s">
        <v>31</v>
      </c>
      <c r="D16" s="10"/>
      <c r="E16" s="1" t="s">
        <v>32</v>
      </c>
      <c r="F16" s="11">
        <v>0.388</v>
      </c>
      <c r="G16" s="12">
        <v>31.28</v>
      </c>
      <c r="H16" s="12">
        <f ca="1">ROUND(INDIRECT(ADDRESS(ROW()+(0), COLUMN()+(-2), 1))*INDIRECT(ADDRESS(ROW()+(0), COLUMN()+(-1), 1)), 2)</f>
        <v>12.14</v>
      </c>
    </row>
    <row r="17" spans="1:8" ht="13.50" thickBot="1" customHeight="1">
      <c r="A17" s="1" t="s">
        <v>33</v>
      </c>
      <c r="B17" s="1"/>
      <c r="C17" s="10" t="s">
        <v>34</v>
      </c>
      <c r="D17" s="10"/>
      <c r="E17" s="1" t="s">
        <v>35</v>
      </c>
      <c r="F17" s="11">
        <v>1.6</v>
      </c>
      <c r="G17" s="12">
        <v>1.33</v>
      </c>
      <c r="H17" s="12">
        <f ca="1">ROUND(INDIRECT(ADDRESS(ROW()+(0), COLUMN()+(-2), 1))*INDIRECT(ADDRESS(ROW()+(0), COLUMN()+(-1), 1)), 2)</f>
        <v>2.13</v>
      </c>
    </row>
    <row r="18" spans="1:8" ht="13.50" thickBot="1" customHeight="1">
      <c r="A18" s="1" t="s">
        <v>36</v>
      </c>
      <c r="B18" s="1"/>
      <c r="C18" s="10" t="s">
        <v>37</v>
      </c>
      <c r="D18" s="10"/>
      <c r="E18" s="1" t="s">
        <v>38</v>
      </c>
      <c r="F18" s="13">
        <v>0.15</v>
      </c>
      <c r="G18" s="14">
        <v>12.66</v>
      </c>
      <c r="H18" s="14">
        <f ca="1">ROUND(INDIRECT(ADDRESS(ROW()+(0), COLUMN()+(-2), 1))*INDIRECT(ADDRESS(ROW()+(0), COLUMN()+(-1), 1)), 2)</f>
        <v>1.9</v>
      </c>
    </row>
    <row r="19" spans="1:8" ht="13.50" thickBot="1" customHeight="1">
      <c r="A19" s="15"/>
      <c r="B19" s="15"/>
      <c r="C19" s="15"/>
      <c r="D19" s="15"/>
      <c r="E19" s="15"/>
      <c r="F19" s="9" t="s">
        <v>39</v>
      </c>
      <c r="G19" s="9"/>
      <c r="H19" s="17">
        <f ca="1">ROUND(SUM(INDIRECT(ADDRESS(ROW()+(-1), COLUMN()+(0), 1)),INDIRECT(ADDRESS(ROW()+(-2), COLUMN()+(0), 1)),INDIRECT(ADDRESS(ROW()+(-3), COLUMN()+(0), 1)),INDIRECT(ADDRESS(ROW()+(-4), COLUMN()+(0), 1)),INDIRECT(ADDRESS(ROW()+(-5), COLUMN()+(0), 1)),INDIRECT(ADDRESS(ROW()+(-6), COLUMN()+(0), 1)),INDIRECT(ADDRESS(ROW()+(-7), COLUMN()+(0), 1)),INDIRECT(ADDRESS(ROW()+(-8), COLUMN()+(0), 1)),INDIRECT(ADDRESS(ROW()+(-9), COLUMN()+(0), 1))), 2)</f>
        <v>1879.69</v>
      </c>
    </row>
    <row r="20" spans="1:8" ht="13.50" thickBot="1" customHeight="1">
      <c r="A20" s="15">
        <v>2</v>
      </c>
      <c r="B20" s="15"/>
      <c r="C20" s="15"/>
      <c r="D20" s="15"/>
      <c r="E20" s="18" t="s">
        <v>40</v>
      </c>
      <c r="F20" s="18"/>
      <c r="G20" s="15"/>
      <c r="H20" s="15"/>
    </row>
    <row r="21" spans="1:8" ht="13.50" thickBot="1" customHeight="1">
      <c r="A21" s="1" t="s">
        <v>41</v>
      </c>
      <c r="B21" s="1"/>
      <c r="C21" s="10" t="s">
        <v>42</v>
      </c>
      <c r="D21" s="10"/>
      <c r="E21" s="1" t="s">
        <v>43</v>
      </c>
      <c r="F21" s="11">
        <v>0.321</v>
      </c>
      <c r="G21" s="12">
        <v>123.93</v>
      </c>
      <c r="H21" s="12">
        <f ca="1">ROUND(INDIRECT(ADDRESS(ROW()+(0), COLUMN()+(-2), 1))*INDIRECT(ADDRESS(ROW()+(0), COLUMN()+(-1), 1)), 2)</f>
        <v>39.78</v>
      </c>
    </row>
    <row r="22" spans="1:8" ht="13.50" thickBot="1" customHeight="1">
      <c r="A22" s="1" t="s">
        <v>44</v>
      </c>
      <c r="B22" s="1"/>
      <c r="C22" s="10" t="s">
        <v>45</v>
      </c>
      <c r="D22" s="10"/>
      <c r="E22" s="1" t="s">
        <v>46</v>
      </c>
      <c r="F22" s="13">
        <v>0.321</v>
      </c>
      <c r="G22" s="14">
        <v>90.13</v>
      </c>
      <c r="H22" s="14">
        <f ca="1">ROUND(INDIRECT(ADDRESS(ROW()+(0), COLUMN()+(-2), 1))*INDIRECT(ADDRESS(ROW()+(0), COLUMN()+(-1), 1)), 2)</f>
        <v>28.93</v>
      </c>
    </row>
    <row r="23" spans="1:8" ht="13.50" thickBot="1" customHeight="1">
      <c r="A23" s="15"/>
      <c r="B23" s="15"/>
      <c r="C23" s="15"/>
      <c r="D23" s="15"/>
      <c r="E23" s="15"/>
      <c r="F23" s="9" t="s">
        <v>47</v>
      </c>
      <c r="G23" s="9"/>
      <c r="H23" s="17">
        <f ca="1">ROUND(SUM(INDIRECT(ADDRESS(ROW()+(-1), COLUMN()+(0), 1)),INDIRECT(ADDRESS(ROW()+(-2), COLUMN()+(0), 1))), 2)</f>
        <v>68.71</v>
      </c>
    </row>
    <row r="24" spans="1:8" ht="13.50" thickBot="1" customHeight="1">
      <c r="A24" s="15">
        <v>3</v>
      </c>
      <c r="B24" s="15"/>
      <c r="C24" s="15"/>
      <c r="D24" s="15"/>
      <c r="E24" s="18" t="s">
        <v>48</v>
      </c>
      <c r="F24" s="18"/>
      <c r="G24" s="15"/>
      <c r="H24" s="15"/>
    </row>
    <row r="25" spans="1:8" ht="13.50" thickBot="1" customHeight="1">
      <c r="A25" s="19"/>
      <c r="B25" s="19"/>
      <c r="C25" s="20" t="s">
        <v>49</v>
      </c>
      <c r="D25" s="20"/>
      <c r="E25" s="19" t="s">
        <v>50</v>
      </c>
      <c r="F25" s="13">
        <v>2</v>
      </c>
      <c r="G25" s="14">
        <f ca="1">ROUND(SUM(INDIRECT(ADDRESS(ROW()+(-2), COLUMN()+(1), 1)),INDIRECT(ADDRESS(ROW()+(-6), COLUMN()+(1), 1))), 2)</f>
        <v>1948.4</v>
      </c>
      <c r="H25" s="14">
        <f ca="1">ROUND(INDIRECT(ADDRESS(ROW()+(0), COLUMN()+(-2), 1))*INDIRECT(ADDRESS(ROW()+(0), COLUMN()+(-1), 1))/100, 2)</f>
        <v>38.97</v>
      </c>
    </row>
    <row r="26" spans="1:8" ht="13.50" thickBot="1" customHeight="1">
      <c r="A26" s="21" t="s">
        <v>51</v>
      </c>
      <c r="B26" s="21"/>
      <c r="C26" s="22"/>
      <c r="D26" s="22"/>
      <c r="E26" s="23"/>
      <c r="F26" s="24" t="s">
        <v>52</v>
      </c>
      <c r="G26" s="25"/>
      <c r="H26" s="26">
        <f ca="1">ROUND(SUM(INDIRECT(ADDRESS(ROW()+(-1), COLUMN()+(0), 1)),INDIRECT(ADDRESS(ROW()+(-3), COLUMN()+(0), 1)),INDIRECT(ADDRESS(ROW()+(-7), COLUMN()+(0), 1))), 2)</f>
        <v>1987.37</v>
      </c>
    </row>
  </sheetData>
  <mergeCells count="47">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F19:G19"/>
    <mergeCell ref="A20:B20"/>
    <mergeCell ref="C20:D20"/>
    <mergeCell ref="E20:F20"/>
    <mergeCell ref="A21:B21"/>
    <mergeCell ref="C21:D21"/>
    <mergeCell ref="A22:B22"/>
    <mergeCell ref="C22:D22"/>
    <mergeCell ref="A23:B23"/>
    <mergeCell ref="C23:D23"/>
    <mergeCell ref="F23:G23"/>
    <mergeCell ref="A24:B24"/>
    <mergeCell ref="C24:D24"/>
    <mergeCell ref="E24:F24"/>
    <mergeCell ref="A25:B25"/>
    <mergeCell ref="C25:D25"/>
    <mergeCell ref="A26:E26"/>
    <mergeCell ref="F26:G26"/>
  </mergeCells>
  <pageMargins left="0.147638" right="0.147638" top="0.206693" bottom="0.206693" header="0.0" footer="0.0"/>
  <pageSetup paperSize="9" orientation="portrait"/>
  <rowBreaks count="0" manualBreakCount="0">
    </rowBreaks>
</worksheet>
</file>