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<sst xmlns="http://schemas.openxmlformats.org/spreadsheetml/2006/main" count="103" uniqueCount="103">
  <si>
    <t xml:space="preserve"/>
  </si>
  <si>
    <t xml:space="preserve">QAB012</t>
  </si>
  <si>
    <t xml:space="preserve">m²</t>
  </si>
  <si>
    <t xml:space="preserve">Techo plano transitable, no ventilado, con piso fijo, tipo convencional, para tráfico peatonal privado. Impermeabilización con láminas asfálticas, tipo bicapa.</t>
  </si>
  <si>
    <r>
      <rPr>
        <sz val="8.25"/>
        <color rgb="FF000000"/>
        <rFont val="Arial"/>
        <family val="2"/>
      </rPr>
      <t xml:space="preserve">Techo plano transitable, no ventilado, con piso fijo, tipo convencional, pendiente del 1% al 5%, para tráfico peatonal privado. FORMACIÓN DE PENDIENTES: mediante encintado de limatesas, limahoyas y juntas con maestras de ladrillo cerámico hueco doble y capa de arcilla expandida, vertida en seco y consolidada en su superficie con lechada de cemento, proporcionando una resistencia a compresión de 1 MPa y con una conductividad térmica de 0,087 W/(mK), con espesor medio de 10 cm; con capa de regularización de mortero de cemento, confeccionado en obra, dosificación 1:6 de 4 cm de espesor, acabado fratasado; AISLAMIENTO TÉRMICO: panel rígido de lana de roca hidrofugada, Alphatoit "ISOVER"; CAPA SEPARADORA BAJO CAPA DE REFUERZO: geotextil no tejido compuesto por fibras de poliéster unidas por agujeteado, (150 g/m²); CAPA DE REFUERZO: mortero de cemento CEM II/B-P 32,5 N tipo M-10 de 4 cm de espesor; IMPERMEABILIZACIÓN: tipo bicapa, adherida, compuesta por una lámina de betún modificado con elastómero SBS, masa nominal 3 kg/m², con armadura de fieltro de fibra de vidrio de 60 g/m² y una lámina de betún modificado con elastómero SBS, masa nominal 3 kg/m², con armadura de fieltro de poliéster no tejido de 160 g/m², totalmente adheridas con soplete, sin coincidir sus juntas; CAPA SEPARADORA BAJO PROTECCIÓN: geotextil no tejido compuesto por fibras de poliéster unidas por agujeteado, (200 g/m²); CAPA DE PROTECCIÓN: piso de baldosas cerámicas de gres rústico, 20x20 cm colocadas en capa fina con adhesivo cementoso de fraguado normal, C1 sin ninguna característica adicional, color gris, sobre una capa de regularización de mortero de cemento, confeccionado en obra, dosificación 1:6, de 4 cm de espesor, rejuntadas con mortero de juntas cementoso mejorado, con absorción de agua reducida y resistencia elevada a la abrasión tipo CG 2 W A, color blanco, para juntas de 2 a 15 mm. Incluso crucetas de PVC. El precio no incluye la ejecución y el sellado de las juntas ni la ejecución de remates en los encuentros con paramentos y desagües.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</si>
  <si>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</si>
  <si>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</si>
  <si>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</si>
  <si>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</si>
  <si>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</si>
  <si>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</si>
  <si>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</si>
  <si>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mt04lvc010c</t>
  </si>
  <si>
    <t xml:space="preserve">Ud</t>
  </si>
  <si>
    <t xml:space="preserve">Ladrillo cerámico hueco doble, para revestir, 24x11,5x9 cm, densidad 780 kg/m³.</t>
  </si>
  <si>
    <t xml:space="preserve">mt01arl030a</t>
  </si>
  <si>
    <t xml:space="preserve">m³</t>
  </si>
  <si>
    <t xml:space="preserve">Arcilla expandida, suministrada en sacos.</t>
  </si>
  <si>
    <t xml:space="preserve">mt09lec020b</t>
  </si>
  <si>
    <t xml:space="preserve">m³</t>
  </si>
  <si>
    <t xml:space="preserve">Lechada de cemento CEM II/B-P 32,5 N 1/3.</t>
  </si>
  <si>
    <t xml:space="preserve">mt16pea020b</t>
  </si>
  <si>
    <t xml:space="preserve">m²</t>
  </si>
  <si>
    <t xml:space="preserve">Panel rígido de poliestireno expandido, mecanizado lateral recto, de 20 mm de espesor, resistencia térmica 0,55 m²K/W, conductividad térmica 0,036 W/(mK), para junta de contracción.</t>
  </si>
  <si>
    <t xml:space="preserve">mt08aaa010a</t>
  </si>
  <si>
    <t xml:space="preserve">m³</t>
  </si>
  <si>
    <t xml:space="preserve">Agua.</t>
  </si>
  <si>
    <t xml:space="preserve">mt01arg005a</t>
  </si>
  <si>
    <t xml:space="preserve">t</t>
  </si>
  <si>
    <t xml:space="preserve">Arena de cantera, para mortero mezclado en obra.</t>
  </si>
  <si>
    <t xml:space="preserve">mt08cem000i</t>
  </si>
  <si>
    <t xml:space="preserve">kg</t>
  </si>
  <si>
    <t xml:space="preserve">Cemento gris en sacos.</t>
  </si>
  <si>
    <t xml:space="preserve">mt16lri030a</t>
  </si>
  <si>
    <t xml:space="preserve">m²</t>
  </si>
  <si>
    <t xml:space="preserve">Panel rígido de lana de roca hidrofugada, Alphatoit "ISOVER", no revestido, de 40 mm de espesor, resistencia térmica 1 m²K/W, conductividad térmica 0,039 W/(mK), Euroclase A1 de reacción al fuego.</t>
  </si>
  <si>
    <t xml:space="preserve">mt14gsa020bc</t>
  </si>
  <si>
    <t xml:space="preserve">m²</t>
  </si>
  <si>
    <t xml:space="preserve">Geotextil no tejido compuesto por fibras de poliéster unidas por agujeteado, con una resistencia a la tracción longitudinal de 1,88 kN/m, una resistencia a la tracción transversal de 1,49 kN/m, una apertura de cono a la prueba de perforación dinámica según ISO 13433 inferior a 40 mm, resistencia CBR a punzonamiento 0,3 kN y una masa superficial de 150 g/m².</t>
  </si>
  <si>
    <t xml:space="preserve">mt09mor010e</t>
  </si>
  <si>
    <t xml:space="preserve">m³</t>
  </si>
  <si>
    <t xml:space="preserve">Mortero de cemento CEM II/B-P 32,5 N tipo M-10, confeccionado en obra con 380 kg/m³ de cemento y una proporción en volumen 1/4.</t>
  </si>
  <si>
    <t xml:space="preserve">mt14lba010c</t>
  </si>
  <si>
    <t xml:space="preserve">m²</t>
  </si>
  <si>
    <t xml:space="preserve">Lámina de betún modificado con elastómero SBS, de 2,5 mm de espesor, masa nominal 3 kg/m², con armadura de fieltro de poliéster no tejido de 160 g/m², de superficie no protegida.</t>
  </si>
  <si>
    <t xml:space="preserve">mt14lba010a</t>
  </si>
  <si>
    <t xml:space="preserve">m²</t>
  </si>
  <si>
    <t xml:space="preserve">Lámina de betún modificado con elastómero SBS, de 2,5 mm de espesor, masa nominal 3 kg/m², con armadura de fieltro de fibra de vidrio de 60 g/m², de superficie no protegida.</t>
  </si>
  <si>
    <t xml:space="preserve">mt14gsa020ce</t>
  </si>
  <si>
    <t xml:space="preserve">m²</t>
  </si>
  <si>
    <t xml:space="preserve">Geotextil no tejido compuesto por fibras de poliéster unidas por agujeteado, con una resistencia a la tracción longitudinal de 1,63 kN/m, una resistencia a la tracción transversal de 2,08 kN/m, una apertura de cono a la prueba de perforación dinámica según ISO 13433 inferior a 27 mm, resistencia CBR a punzonamiento 0,4 kN y una masa superficial de 200 g/m².</t>
  </si>
  <si>
    <t xml:space="preserve">mt09mcr021g</t>
  </si>
  <si>
    <t xml:space="preserve">kg</t>
  </si>
  <si>
    <t xml:space="preserve">Adhesivo cementoso de fraguado normal, C1, color gris.</t>
  </si>
  <si>
    <t xml:space="preserve">mt18bcr010he800</t>
  </si>
  <si>
    <t xml:space="preserve">m²</t>
  </si>
  <si>
    <t xml:space="preserve">Baldosa cerámica de gres rústico, 20x20 cm, L 8,00/m², capacidad de absorción de agua 3%&lt;=E&lt;6%.</t>
  </si>
  <si>
    <t xml:space="preserve">mt18acc050b</t>
  </si>
  <si>
    <t xml:space="preserve">Ud</t>
  </si>
  <si>
    <t xml:space="preserve">Crucetas de PVC para separación entre 3 y 15 mm.</t>
  </si>
  <si>
    <t xml:space="preserve">mt18rcr010a300</t>
  </si>
  <si>
    <t xml:space="preserve">m</t>
  </si>
  <si>
    <t xml:space="preserve">Zócalo cerámico de gres rústico, de 7 cm de anchura, L 3,00/m.</t>
  </si>
  <si>
    <t xml:space="preserve">mt09mcp020bB</t>
  </si>
  <si>
    <t xml:space="preserve">kg</t>
  </si>
  <si>
    <t xml:space="preserve">Mortero de juntas cementoso mejorado, con absorción de agua reducida y resistencia elevada a la abrasión, tipo CG2 W A, color blanco, para juntas de 2 a 15 mm, a base de cemento de alta resistencia, agregados seleccionados, aditivos especiales y pigmentos, con efecto antimoho, antiverdín y preventivo de las eflorescencias, hidrorrepelente, especial para rejuntado de todo tipo de piezas cerámicas y piedras naturales en zonas de proliferación de microorganismos.</t>
  </si>
  <si>
    <t xml:space="preserve">Subtotal materiales:</t>
  </si>
  <si>
    <t xml:space="preserve">Equipo y maquinaria</t>
  </si>
  <si>
    <t xml:space="preserve">mq06hor010</t>
  </si>
  <si>
    <t xml:space="preserve">h</t>
  </si>
  <si>
    <t xml:space="preserve">Mezcladora de concreto eléctrica con una capacidad de amasado de 160 l.</t>
  </si>
  <si>
    <t xml:space="preserve">Subtotal equipo y maquinaria:</t>
  </si>
  <si>
    <t xml:space="preserve">Mano de obra</t>
  </si>
  <si>
    <t xml:space="preserve">mo020</t>
  </si>
  <si>
    <t xml:space="preserve">h</t>
  </si>
  <si>
    <t xml:space="preserve">Albañil.</t>
  </si>
  <si>
    <t xml:space="preserve">mo113</t>
  </si>
  <si>
    <t xml:space="preserve">h</t>
  </si>
  <si>
    <t xml:space="preserve">Peón de albañilería.</t>
  </si>
  <si>
    <t xml:space="preserve">mo029</t>
  </si>
  <si>
    <t xml:space="preserve">h</t>
  </si>
  <si>
    <t xml:space="preserve">Aplicador de láminas impermeabilizantes.</t>
  </si>
  <si>
    <t xml:space="preserve">mo067</t>
  </si>
  <si>
    <t xml:space="preserve">h</t>
  </si>
  <si>
    <t xml:space="preserve">Ayudante de aplicador de láminas impermeabilizantes.</t>
  </si>
  <si>
    <t xml:space="preserve">mo054</t>
  </si>
  <si>
    <t xml:space="preserve">h</t>
  </si>
  <si>
    <t xml:space="preserve">Montador de aislamientos.</t>
  </si>
  <si>
    <t xml:space="preserve">mo101</t>
  </si>
  <si>
    <t xml:space="preserve">h</t>
  </si>
  <si>
    <t xml:space="preserve">Ayudante de montador de aislamientos.</t>
  </si>
  <si>
    <t xml:space="preserve">mo023</t>
  </si>
  <si>
    <t xml:space="preserve">h</t>
  </si>
  <si>
    <t xml:space="preserve">Colocador de pisos.</t>
  </si>
  <si>
    <t xml:space="preserve">mo061</t>
  </si>
  <si>
    <t xml:space="preserve">h</t>
  </si>
  <si>
    <t xml:space="preserve">Ayudante de colocador de pisos.</t>
  </si>
  <si>
    <t xml:space="preserve">Subtotal mano de obra:</t>
  </si>
  <si>
    <t xml:space="preserve">Herramienta menor</t>
  </si>
  <si>
    <t xml:space="preserve">%</t>
  </si>
  <si>
    <t xml:space="preserve">Herramienta menor</t>
  </si>
  <si>
    <t xml:space="preserve">Coste de mantenimiento decenal: L 649,71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</si>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</sst>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6.29" customWidth="1"/>
    <col min="3" max="3" width="1.53" customWidth="1"/>
    <col min="4" max="4" width="7.65" customWidth="1"/>
    <col min="5" max="5" width="65.79" customWidth="1"/>
    <col min="6" max="6" width="15.30" customWidth="1"/>
    <col min="7" max="7" width="13.60" customWidth="1"/>
    <col min="8" max="8" width="10.03" customWidth="1"/>
  </cols>
  <sheetData>
    <row r="1" spans="1:1" ht="2.25" thickBot="1" customHeight="1">
      <c r="A1" s="1" t="s">
        <v>0</v>
      </c>
      <c r="B1" s="1"/>
      <c r="C1" s="1"/>
      <c r="D1" s="1"/>
      <c r="E1" s="1"/>
      <c r="F1" s="1"/>
      <c r="G1" s="1"/>
      <c r="H1" s="1"/>
    </row>
    <row r="3" spans="1:8" ht="24.00" thickBot="1" customHeight="1">
      <c r="A3" s="2" t="s">
        <v>1</v>
      </c>
      <c r="B3" s="3" t="s">
        <v>2</v>
      </c>
      <c r="C3" s="2" t="s">
        <v>3</v>
      </c>
      <c r="D3" s="2"/>
      <c r="E3" s="2"/>
      <c r="F3" s="2"/>
      <c r="G3" s="2"/>
      <c r="H3" s="2"/>
    </row>
    <row r="5" spans="1:8" ht="160.5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
      <c r="D10" s="10" t="s">
        <v>13</v>
      </c>
      <c r="E10" s="1" t="s">
        <v>14</v>
      </c>
      <c r="F10" s="11">
        <v>3</v>
      </c>
      <c r="G10" s="12">
        <v>8.08</v>
      </c>
      <c r="H10" s="12">
        <f ca="1">ROUND(INDIRECT(ADDRESS(ROW()+(0), COLUMN()+(-2), 1))*INDIRECT(ADDRESS(ROW()+(0), COLUMN()+(-1), 1)), 2)</f>
        <v>24.24</v>
      </c>
    </row>
    <row r="11" spans="1:8" ht="13.50" thickBot="1" customHeight="1">
      <c r="A11" s="1" t="s">
        <v>15</v>
      </c>
      <c r="B11" s="1"/>
      <c r="C11" s="1"/>
      <c r="D11" s="10" t="s">
        <v>16</v>
      </c>
      <c r="E11" s="1" t="s">
        <v>17</v>
      </c>
      <c r="F11" s="11">
        <v>0.1</v>
      </c>
      <c r="G11" s="12">
        <v>4138.64</v>
      </c>
      <c r="H11" s="12">
        <f ca="1">ROUND(INDIRECT(ADDRESS(ROW()+(0), COLUMN()+(-2), 1))*INDIRECT(ADDRESS(ROW()+(0), COLUMN()+(-1), 1)), 2)</f>
        <v>413.86</v>
      </c>
    </row>
    <row r="12" spans="1:8" ht="13.50" thickBot="1" customHeight="1">
      <c r="A12" s="1" t="s">
        <v>18</v>
      </c>
      <c r="B12" s="1"/>
      <c r="C12" s="1"/>
      <c r="D12" s="10" t="s">
        <v>19</v>
      </c>
      <c r="E12" s="1" t="s">
        <v>20</v>
      </c>
      <c r="F12" s="11">
        <v>0.01</v>
      </c>
      <c r="G12" s="12">
        <v>2783.59</v>
      </c>
      <c r="H12" s="12">
        <f ca="1">ROUND(INDIRECT(ADDRESS(ROW()+(0), COLUMN()+(-2), 1))*INDIRECT(ADDRESS(ROW()+(0), COLUMN()+(-1), 1)), 2)</f>
        <v>27.84</v>
      </c>
    </row>
    <row r="13" spans="1:8" ht="34.50" thickBot="1" customHeight="1">
      <c r="A13" s="1" t="s">
        <v>21</v>
      </c>
      <c r="B13" s="1"/>
      <c r="C13" s="1"/>
      <c r="D13" s="10" t="s">
        <v>22</v>
      </c>
      <c r="E13" s="1" t="s">
        <v>23</v>
      </c>
      <c r="F13" s="11">
        <v>0.01</v>
      </c>
      <c r="G13" s="12">
        <v>48.38</v>
      </c>
      <c r="H13" s="12">
        <f ca="1">ROUND(INDIRECT(ADDRESS(ROW()+(0), COLUMN()+(-2), 1))*INDIRECT(ADDRESS(ROW()+(0), COLUMN()+(-1), 1)), 2)</f>
        <v>0.48</v>
      </c>
    </row>
    <row r="14" spans="1:8" ht="13.50" thickBot="1" customHeight="1">
      <c r="A14" s="1" t="s">
        <v>24</v>
      </c>
      <c r="B14" s="1"/>
      <c r="C14" s="1"/>
      <c r="D14" s="10" t="s">
        <v>25</v>
      </c>
      <c r="E14" s="1" t="s">
        <v>26</v>
      </c>
      <c r="F14" s="11">
        <v>0.016</v>
      </c>
      <c r="G14" s="12">
        <v>38.26</v>
      </c>
      <c r="H14" s="12">
        <f ca="1">ROUND(INDIRECT(ADDRESS(ROW()+(0), COLUMN()+(-2), 1))*INDIRECT(ADDRESS(ROW()+(0), COLUMN()+(-1), 1)), 2)</f>
        <v>0.61</v>
      </c>
    </row>
    <row r="15" spans="1:8" ht="13.50" thickBot="1" customHeight="1">
      <c r="A15" s="1" t="s">
        <v>27</v>
      </c>
      <c r="B15" s="1"/>
      <c r="C15" s="1"/>
      <c r="D15" s="10" t="s">
        <v>28</v>
      </c>
      <c r="E15" s="1" t="s">
        <v>29</v>
      </c>
      <c r="F15" s="11">
        <v>0.13</v>
      </c>
      <c r="G15" s="12">
        <v>515.57</v>
      </c>
      <c r="H15" s="12">
        <f ca="1">ROUND(INDIRECT(ADDRESS(ROW()+(0), COLUMN()+(-2), 1))*INDIRECT(ADDRESS(ROW()+(0), COLUMN()+(-1), 1)), 2)</f>
        <v>67.02</v>
      </c>
    </row>
    <row r="16" spans="1:8" ht="13.50" thickBot="1" customHeight="1">
      <c r="A16" s="1" t="s">
        <v>30</v>
      </c>
      <c r="B16" s="1"/>
      <c r="C16" s="1"/>
      <c r="D16" s="10" t="s">
        <v>31</v>
      </c>
      <c r="E16" s="1" t="s">
        <v>32</v>
      </c>
      <c r="F16" s="11">
        <v>20</v>
      </c>
      <c r="G16" s="12">
        <v>4.16</v>
      </c>
      <c r="H16" s="12">
        <f ca="1">ROUND(INDIRECT(ADDRESS(ROW()+(0), COLUMN()+(-2), 1))*INDIRECT(ADDRESS(ROW()+(0), COLUMN()+(-1), 1)), 2)</f>
        <v>83.2</v>
      </c>
    </row>
    <row r="17" spans="1:8" ht="34.50" thickBot="1" customHeight="1">
      <c r="A17" s="1" t="s">
        <v>33</v>
      </c>
      <c r="B17" s="1"/>
      <c r="C17" s="1"/>
      <c r="D17" s="10" t="s">
        <v>34</v>
      </c>
      <c r="E17" s="1" t="s">
        <v>35</v>
      </c>
      <c r="F17" s="11">
        <v>1.05</v>
      </c>
      <c r="G17" s="12">
        <v>617.42</v>
      </c>
      <c r="H17" s="12">
        <f ca="1">ROUND(INDIRECT(ADDRESS(ROW()+(0), COLUMN()+(-2), 1))*INDIRECT(ADDRESS(ROW()+(0), COLUMN()+(-1), 1)), 2)</f>
        <v>648.29</v>
      </c>
    </row>
    <row r="18" spans="1:8" ht="55.50" thickBot="1" customHeight="1">
      <c r="A18" s="1" t="s">
        <v>36</v>
      </c>
      <c r="B18" s="1"/>
      <c r="C18" s="1"/>
      <c r="D18" s="10" t="s">
        <v>37</v>
      </c>
      <c r="E18" s="1" t="s">
        <v>38</v>
      </c>
      <c r="F18" s="11">
        <v>1.05</v>
      </c>
      <c r="G18" s="12">
        <v>24.52</v>
      </c>
      <c r="H18" s="12">
        <f ca="1">ROUND(INDIRECT(ADDRESS(ROW()+(0), COLUMN()+(-2), 1))*INDIRECT(ADDRESS(ROW()+(0), COLUMN()+(-1), 1)), 2)</f>
        <v>25.75</v>
      </c>
    </row>
    <row r="19" spans="1:8" ht="24.00" thickBot="1" customHeight="1">
      <c r="A19" s="1" t="s">
        <v>39</v>
      </c>
      <c r="B19" s="1"/>
      <c r="C19" s="1"/>
      <c r="D19" s="10" t="s">
        <v>40</v>
      </c>
      <c r="E19" s="1" t="s">
        <v>41</v>
      </c>
      <c r="F19" s="11">
        <v>0.04</v>
      </c>
      <c r="G19" s="12">
        <v>3295.32</v>
      </c>
      <c r="H19" s="12">
        <f ca="1">ROUND(INDIRECT(ADDRESS(ROW()+(0), COLUMN()+(-2), 1))*INDIRECT(ADDRESS(ROW()+(0), COLUMN()+(-1), 1)), 2)</f>
        <v>131.81</v>
      </c>
    </row>
    <row r="20" spans="1:8" ht="34.50" thickBot="1" customHeight="1">
      <c r="A20" s="1" t="s">
        <v>42</v>
      </c>
      <c r="B20" s="1"/>
      <c r="C20" s="1"/>
      <c r="D20" s="10" t="s">
        <v>43</v>
      </c>
      <c r="E20" s="1" t="s">
        <v>44</v>
      </c>
      <c r="F20" s="11">
        <v>1.1</v>
      </c>
      <c r="G20" s="12">
        <v>199.98</v>
      </c>
      <c r="H20" s="12">
        <f ca="1">ROUND(INDIRECT(ADDRESS(ROW()+(0), COLUMN()+(-2), 1))*INDIRECT(ADDRESS(ROW()+(0), COLUMN()+(-1), 1)), 2)</f>
        <v>219.98</v>
      </c>
    </row>
    <row r="21" spans="1:8" ht="34.50" thickBot="1" customHeight="1">
      <c r="A21" s="1" t="s">
        <v>45</v>
      </c>
      <c r="B21" s="1"/>
      <c r="C21" s="1"/>
      <c r="D21" s="10" t="s">
        <v>46</v>
      </c>
      <c r="E21" s="1" t="s">
        <v>47</v>
      </c>
      <c r="F21" s="11">
        <v>1.1</v>
      </c>
      <c r="G21" s="12">
        <v>173.36</v>
      </c>
      <c r="H21" s="12">
        <f ca="1">ROUND(INDIRECT(ADDRESS(ROW()+(0), COLUMN()+(-2), 1))*INDIRECT(ADDRESS(ROW()+(0), COLUMN()+(-1), 1)), 2)</f>
        <v>190.7</v>
      </c>
    </row>
    <row r="22" spans="1:8" ht="55.50" thickBot="1" customHeight="1">
      <c r="A22" s="1" t="s">
        <v>48</v>
      </c>
      <c r="B22" s="1"/>
      <c r="C22" s="1"/>
      <c r="D22" s="10" t="s">
        <v>49</v>
      </c>
      <c r="E22" s="1" t="s">
        <v>50</v>
      </c>
      <c r="F22" s="11">
        <v>1.05</v>
      </c>
      <c r="G22" s="12">
        <v>33.62</v>
      </c>
      <c r="H22" s="12">
        <f ca="1">ROUND(INDIRECT(ADDRESS(ROW()+(0), COLUMN()+(-2), 1))*INDIRECT(ADDRESS(ROW()+(0), COLUMN()+(-1), 1)), 2)</f>
        <v>35.3</v>
      </c>
    </row>
    <row r="23" spans="1:8" ht="13.50" thickBot="1" customHeight="1">
      <c r="A23" s="1" t="s">
        <v>51</v>
      </c>
      <c r="B23" s="1"/>
      <c r="C23" s="1"/>
      <c r="D23" s="10" t="s">
        <v>52</v>
      </c>
      <c r="E23" s="1" t="s">
        <v>53</v>
      </c>
      <c r="F23" s="11">
        <v>4</v>
      </c>
      <c r="G23" s="12">
        <v>8.65</v>
      </c>
      <c r="H23" s="12">
        <f ca="1">ROUND(INDIRECT(ADDRESS(ROW()+(0), COLUMN()+(-2), 1))*INDIRECT(ADDRESS(ROW()+(0), COLUMN()+(-1), 1)), 2)</f>
        <v>34.6</v>
      </c>
    </row>
    <row r="24" spans="1:8" ht="24.00" thickBot="1" customHeight="1">
      <c r="A24" s="1" t="s">
        <v>54</v>
      </c>
      <c r="B24" s="1"/>
      <c r="C24" s="1"/>
      <c r="D24" s="10" t="s">
        <v>55</v>
      </c>
      <c r="E24" s="1" t="s">
        <v>56</v>
      </c>
      <c r="F24" s="11">
        <v>1.05</v>
      </c>
      <c r="G24" s="12">
        <v>216.38</v>
      </c>
      <c r="H24" s="12">
        <f ca="1">ROUND(INDIRECT(ADDRESS(ROW()+(0), COLUMN()+(-2), 1))*INDIRECT(ADDRESS(ROW()+(0), COLUMN()+(-1), 1)), 2)</f>
        <v>227.2</v>
      </c>
    </row>
    <row r="25" spans="1:8" ht="13.50" thickBot="1" customHeight="1">
      <c r="A25" s="1" t="s">
        <v>57</v>
      </c>
      <c r="B25" s="1"/>
      <c r="C25" s="1"/>
      <c r="D25" s="10" t="s">
        <v>58</v>
      </c>
      <c r="E25" s="1" t="s">
        <v>59</v>
      </c>
      <c r="F25" s="11">
        <v>14</v>
      </c>
      <c r="G25" s="12">
        <v>0.76</v>
      </c>
      <c r="H25" s="12">
        <f ca="1">ROUND(INDIRECT(ADDRESS(ROW()+(0), COLUMN()+(-2), 1))*INDIRECT(ADDRESS(ROW()+(0), COLUMN()+(-1), 1)), 2)</f>
        <v>10.64</v>
      </c>
    </row>
    <row r="26" spans="1:8" ht="13.50" thickBot="1" customHeight="1">
      <c r="A26" s="1" t="s">
        <v>60</v>
      </c>
      <c r="B26" s="1"/>
      <c r="C26" s="1"/>
      <c r="D26" s="10" t="s">
        <v>61</v>
      </c>
      <c r="E26" s="1" t="s">
        <v>62</v>
      </c>
      <c r="F26" s="11">
        <v>0.4</v>
      </c>
      <c r="G26" s="12">
        <v>81.14</v>
      </c>
      <c r="H26" s="12">
        <f ca="1">ROUND(INDIRECT(ADDRESS(ROW()+(0), COLUMN()+(-2), 1))*INDIRECT(ADDRESS(ROW()+(0), COLUMN()+(-1), 1)), 2)</f>
        <v>32.46</v>
      </c>
    </row>
    <row r="27" spans="1:8" ht="76.50" thickBot="1" customHeight="1">
      <c r="A27" s="1" t="s">
        <v>63</v>
      </c>
      <c r="B27" s="1"/>
      <c r="C27" s="1"/>
      <c r="D27" s="10" t="s">
        <v>64</v>
      </c>
      <c r="E27" s="1" t="s">
        <v>65</v>
      </c>
      <c r="F27" s="13">
        <v>0.03</v>
      </c>
      <c r="G27" s="14">
        <v>42.01</v>
      </c>
      <c r="H27" s="14">
        <f ca="1">ROUND(INDIRECT(ADDRESS(ROW()+(0), COLUMN()+(-2), 1))*INDIRECT(ADDRESS(ROW()+(0), COLUMN()+(-1), 1)), 2)</f>
        <v>1.26</v>
      </c>
    </row>
    <row r="28" spans="1:8" ht="13.50" thickBot="1" customHeight="1">
      <c r="A28" s="15"/>
      <c r="B28" s="15"/>
      <c r="C28" s="15"/>
      <c r="D28" s="15"/>
      <c r="E28" s="15"/>
      <c r="F28" s="9" t="s">
        <v>66</v>
      </c>
      <c r="G28" s="9"/>
      <c r="H28"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 2)</f>
        <v>2175.24</v>
      </c>
    </row>
    <row r="29" spans="1:8" ht="13.50" thickBot="1" customHeight="1">
      <c r="A29" s="15">
        <v>2</v>
      </c>
      <c r="B29" s="15"/>
      <c r="C29" s="15"/>
      <c r="D29" s="15"/>
      <c r="E29" s="18" t="s">
        <v>67</v>
      </c>
      <c r="F29" s="18"/>
      <c r="G29" s="15"/>
      <c r="H29" s="15"/>
    </row>
    <row r="30" spans="1:8" ht="13.50" thickBot="1" customHeight="1">
      <c r="A30" s="1" t="s">
        <v>68</v>
      </c>
      <c r="B30" s="1"/>
      <c r="C30" s="1"/>
      <c r="D30" s="10" t="s">
        <v>69</v>
      </c>
      <c r="E30" s="1" t="s">
        <v>70</v>
      </c>
      <c r="F30" s="13">
        <v>0.056</v>
      </c>
      <c r="G30" s="14">
        <v>76.52</v>
      </c>
      <c r="H30" s="14">
        <f ca="1">ROUND(INDIRECT(ADDRESS(ROW()+(0), COLUMN()+(-2), 1))*INDIRECT(ADDRESS(ROW()+(0), COLUMN()+(-1), 1)), 2)</f>
        <v>4.29</v>
      </c>
    </row>
    <row r="31" spans="1:8" ht="13.50" thickBot="1" customHeight="1">
      <c r="A31" s="15"/>
      <c r="B31" s="15"/>
      <c r="C31" s="15"/>
      <c r="D31" s="15"/>
      <c r="E31" s="15"/>
      <c r="F31" s="9" t="s">
        <v>71</v>
      </c>
      <c r="G31" s="9"/>
      <c r="H31" s="17">
        <f ca="1">ROUND(SUM(INDIRECT(ADDRESS(ROW()+(-1), COLUMN()+(0), 1))), 2)</f>
        <v>4.29</v>
      </c>
    </row>
    <row r="32" spans="1:8" ht="13.50" thickBot="1" customHeight="1">
      <c r="A32" s="15">
        <v>3</v>
      </c>
      <c r="B32" s="15"/>
      <c r="C32" s="15"/>
      <c r="D32" s="15"/>
      <c r="E32" s="18" t="s">
        <v>72</v>
      </c>
      <c r="F32" s="18"/>
      <c r="G32" s="15"/>
      <c r="H32" s="15"/>
    </row>
    <row r="33" spans="1:8" ht="13.50" thickBot="1" customHeight="1">
      <c r="A33" s="1" t="s">
        <v>73</v>
      </c>
      <c r="B33" s="1"/>
      <c r="C33" s="1"/>
      <c r="D33" s="10" t="s">
        <v>74</v>
      </c>
      <c r="E33" s="1" t="s">
        <v>75</v>
      </c>
      <c r="F33" s="11">
        <v>0.099</v>
      </c>
      <c r="G33" s="12">
        <v>120.58</v>
      </c>
      <c r="H33" s="12">
        <f ca="1">ROUND(INDIRECT(ADDRESS(ROW()+(0), COLUMN()+(-2), 1))*INDIRECT(ADDRESS(ROW()+(0), COLUMN()+(-1), 1)), 2)</f>
        <v>11.94</v>
      </c>
    </row>
    <row r="34" spans="1:8" ht="13.50" thickBot="1" customHeight="1">
      <c r="A34" s="1" t="s">
        <v>76</v>
      </c>
      <c r="B34" s="1"/>
      <c r="C34" s="1"/>
      <c r="D34" s="10" t="s">
        <v>77</v>
      </c>
      <c r="E34" s="1" t="s">
        <v>78</v>
      </c>
      <c r="F34" s="11">
        <v>1.019</v>
      </c>
      <c r="G34" s="12">
        <v>86.84</v>
      </c>
      <c r="H34" s="12">
        <f ca="1">ROUND(INDIRECT(ADDRESS(ROW()+(0), COLUMN()+(-2), 1))*INDIRECT(ADDRESS(ROW()+(0), COLUMN()+(-1), 1)), 2)</f>
        <v>88.49</v>
      </c>
    </row>
    <row r="35" spans="1:8" ht="13.50" thickBot="1" customHeight="1">
      <c r="A35" s="1" t="s">
        <v>79</v>
      </c>
      <c r="B35" s="1"/>
      <c r="C35" s="1"/>
      <c r="D35" s="10" t="s">
        <v>80</v>
      </c>
      <c r="E35" s="1" t="s">
        <v>81</v>
      </c>
      <c r="F35" s="11">
        <v>0.23</v>
      </c>
      <c r="G35" s="12">
        <v>120.58</v>
      </c>
      <c r="H35" s="12">
        <f ca="1">ROUND(INDIRECT(ADDRESS(ROW()+(0), COLUMN()+(-2), 1))*INDIRECT(ADDRESS(ROW()+(0), COLUMN()+(-1), 1)), 2)</f>
        <v>27.73</v>
      </c>
    </row>
    <row r="36" spans="1:8" ht="13.50" thickBot="1" customHeight="1">
      <c r="A36" s="1" t="s">
        <v>82</v>
      </c>
      <c r="B36" s="1"/>
      <c r="C36" s="1"/>
      <c r="D36" s="10" t="s">
        <v>83</v>
      </c>
      <c r="E36" s="1" t="s">
        <v>84</v>
      </c>
      <c r="F36" s="11">
        <v>0.23</v>
      </c>
      <c r="G36" s="12">
        <v>90.13</v>
      </c>
      <c r="H36" s="12">
        <f ca="1">ROUND(INDIRECT(ADDRESS(ROW()+(0), COLUMN()+(-2), 1))*INDIRECT(ADDRESS(ROW()+(0), COLUMN()+(-1), 1)), 2)</f>
        <v>20.73</v>
      </c>
    </row>
    <row r="37" spans="1:8" ht="13.50" thickBot="1" customHeight="1">
      <c r="A37" s="1" t="s">
        <v>85</v>
      </c>
      <c r="B37" s="1"/>
      <c r="C37" s="1"/>
      <c r="D37" s="10" t="s">
        <v>86</v>
      </c>
      <c r="E37" s="1" t="s">
        <v>87</v>
      </c>
      <c r="F37" s="11">
        <v>0.055</v>
      </c>
      <c r="G37" s="12">
        <v>123.93</v>
      </c>
      <c r="H37" s="12">
        <f ca="1">ROUND(INDIRECT(ADDRESS(ROW()+(0), COLUMN()+(-2), 1))*INDIRECT(ADDRESS(ROW()+(0), COLUMN()+(-1), 1)), 2)</f>
        <v>6.82</v>
      </c>
    </row>
    <row r="38" spans="1:8" ht="13.50" thickBot="1" customHeight="1">
      <c r="A38" s="1" t="s">
        <v>88</v>
      </c>
      <c r="B38" s="1"/>
      <c r="C38" s="1"/>
      <c r="D38" s="10" t="s">
        <v>89</v>
      </c>
      <c r="E38" s="1" t="s">
        <v>90</v>
      </c>
      <c r="F38" s="11">
        <v>0.055</v>
      </c>
      <c r="G38" s="12">
        <v>90.13</v>
      </c>
      <c r="H38" s="12">
        <f ca="1">ROUND(INDIRECT(ADDRESS(ROW()+(0), COLUMN()+(-2), 1))*INDIRECT(ADDRESS(ROW()+(0), COLUMN()+(-1), 1)), 2)</f>
        <v>4.96</v>
      </c>
    </row>
    <row r="39" spans="1:8" ht="13.50" thickBot="1" customHeight="1">
      <c r="A39" s="1" t="s">
        <v>91</v>
      </c>
      <c r="B39" s="1"/>
      <c r="C39" s="1"/>
      <c r="D39" s="10" t="s">
        <v>92</v>
      </c>
      <c r="E39" s="1" t="s">
        <v>93</v>
      </c>
      <c r="F39" s="11">
        <v>0.438</v>
      </c>
      <c r="G39" s="12">
        <v>120.58</v>
      </c>
      <c r="H39" s="12">
        <f ca="1">ROUND(INDIRECT(ADDRESS(ROW()+(0), COLUMN()+(-2), 1))*INDIRECT(ADDRESS(ROW()+(0), COLUMN()+(-1), 1)), 2)</f>
        <v>52.81</v>
      </c>
    </row>
    <row r="40" spans="1:8" ht="13.50" thickBot="1" customHeight="1">
      <c r="A40" s="1" t="s">
        <v>94</v>
      </c>
      <c r="B40" s="1"/>
      <c r="C40" s="1"/>
      <c r="D40" s="10" t="s">
        <v>95</v>
      </c>
      <c r="E40" s="1" t="s">
        <v>96</v>
      </c>
      <c r="F40" s="13">
        <v>0.219</v>
      </c>
      <c r="G40" s="14">
        <v>90.13</v>
      </c>
      <c r="H40" s="14">
        <f ca="1">ROUND(INDIRECT(ADDRESS(ROW()+(0), COLUMN()+(-2), 1))*INDIRECT(ADDRESS(ROW()+(0), COLUMN()+(-1), 1)), 2)</f>
        <v>19.74</v>
      </c>
    </row>
    <row r="41" spans="1:8" ht="13.50" thickBot="1" customHeight="1">
      <c r="A41" s="15"/>
      <c r="B41" s="15"/>
      <c r="C41" s="15"/>
      <c r="D41" s="15"/>
      <c r="E41" s="15"/>
      <c r="F41" s="9" t="s">
        <v>97</v>
      </c>
      <c r="G41" s="9"/>
      <c r="H41" s="17">
        <f ca="1">ROUND(SUM(INDIRECT(ADDRESS(ROW()+(-1), COLUMN()+(0), 1)),INDIRECT(ADDRESS(ROW()+(-2), COLUMN()+(0), 1)),INDIRECT(ADDRESS(ROW()+(-3), COLUMN()+(0), 1)),INDIRECT(ADDRESS(ROW()+(-4), COLUMN()+(0), 1)),INDIRECT(ADDRESS(ROW()+(-5), COLUMN()+(0), 1)),INDIRECT(ADDRESS(ROW()+(-6), COLUMN()+(0), 1)),INDIRECT(ADDRESS(ROW()+(-7), COLUMN()+(0), 1)),INDIRECT(ADDRESS(ROW()+(-8), COLUMN()+(0), 1))), 2)</f>
        <v>233.22</v>
      </c>
    </row>
    <row r="42" spans="1:8" ht="13.50" thickBot="1" customHeight="1">
      <c r="A42" s="15">
        <v>4</v>
      </c>
      <c r="B42" s="15"/>
      <c r="C42" s="15"/>
      <c r="D42" s="15"/>
      <c r="E42" s="18" t="s">
        <v>98</v>
      </c>
      <c r="F42" s="18"/>
      <c r="G42" s="15"/>
      <c r="H42" s="15"/>
    </row>
    <row r="43" spans="1:8" ht="13.50" thickBot="1" customHeight="1">
      <c r="A43" s="19"/>
      <c r="B43" s="19"/>
      <c r="C43" s="19"/>
      <c r="D43" s="20" t="s">
        <v>99</v>
      </c>
      <c r="E43" s="19" t="s">
        <v>100</v>
      </c>
      <c r="F43" s="13">
        <v>2</v>
      </c>
      <c r="G43" s="14">
        <f ca="1">ROUND(SUM(INDIRECT(ADDRESS(ROW()+(-2), COLUMN()+(1), 1)),INDIRECT(ADDRESS(ROW()+(-12), COLUMN()+(1), 1)),INDIRECT(ADDRESS(ROW()+(-15), COLUMN()+(1), 1))), 2)</f>
        <v>2412.75</v>
      </c>
      <c r="H43" s="14">
        <f ca="1">ROUND(INDIRECT(ADDRESS(ROW()+(0), COLUMN()+(-2), 1))*INDIRECT(ADDRESS(ROW()+(0), COLUMN()+(-1), 1))/100, 2)</f>
        <v>48.26</v>
      </c>
    </row>
    <row r="44" spans="1:8" ht="13.50" thickBot="1" customHeight="1">
      <c r="A44" s="21" t="s">
        <v>101</v>
      </c>
      <c r="B44" s="21"/>
      <c r="C44" s="21"/>
      <c r="D44" s="22"/>
      <c r="E44" s="23"/>
      <c r="F44" s="24" t="s">
        <v>102</v>
      </c>
      <c r="G44" s="25"/>
      <c r="H44" s="26">
        <f ca="1">ROUND(SUM(INDIRECT(ADDRESS(ROW()+(-1), COLUMN()+(0), 1)),INDIRECT(ADDRESS(ROW()+(-3), COLUMN()+(0), 1)),INDIRECT(ADDRESS(ROW()+(-13), COLUMN()+(0), 1)),INDIRECT(ADDRESS(ROW()+(-16), COLUMN()+(0), 1))), 2)</f>
        <v>2461.01</v>
      </c>
    </row>
  </sheetData>
  <mergeCells count="48">
    <mergeCell ref="A1:H1"/>
    <mergeCell ref="C3:H3"/>
    <mergeCell ref="A5:H5"/>
    <mergeCell ref="A8:C8"/>
    <mergeCell ref="A9:C9"/>
    <mergeCell ref="E9:F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F28:G28"/>
    <mergeCell ref="A29:C29"/>
    <mergeCell ref="E29:F29"/>
    <mergeCell ref="A30:C30"/>
    <mergeCell ref="A31:C31"/>
    <mergeCell ref="F31:G31"/>
    <mergeCell ref="A32:C32"/>
    <mergeCell ref="E32:F32"/>
    <mergeCell ref="A33:C33"/>
    <mergeCell ref="A34:C34"/>
    <mergeCell ref="A35:C35"/>
    <mergeCell ref="A36:C36"/>
    <mergeCell ref="A37:C37"/>
    <mergeCell ref="A38:C38"/>
    <mergeCell ref="A39:C39"/>
    <mergeCell ref="A40:C40"/>
    <mergeCell ref="A41:C41"/>
    <mergeCell ref="F41:G41"/>
    <mergeCell ref="A42:C42"/>
    <mergeCell ref="E42:F42"/>
    <mergeCell ref="A43:C43"/>
    <mergeCell ref="A44:E44"/>
    <mergeCell ref="F44:G44"/>
  </mergeCells>
  <pageMargins left="0.147638" right="0.147638" top="0.206693" bottom="0.206693" header="0.0" footer="0.0"/>
  <pageSetup paperSize="9" orientation="portrait"/>
  <rowBreaks count="0" manualBreakCount="0">
    </rowBreaks>
</worksheet>
</file>