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<sst xmlns="http://schemas.openxmlformats.org/spreadsheetml/2006/main" count="46" uniqueCount="46">
  <si>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</si>
  <si>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MPO030</t>
  </si>
  <si>
    <t xml:space="preserve">m²</t>
  </si>
  <si>
    <t xml:space="preserve">Pavimento terrizo "in situ" con aporte de cal hidráulica natural.</t>
  </si>
  <si>
    <r>
      <rPr>
        <sz val="8.25"/>
        <color rgb="FF000000"/>
        <rFont val="Arial"/>
        <family val="2"/>
      </rPr>
      <t xml:space="preserve">Pavimento terrizo, en suelo poco arcilloso, realizado "in situ", mediante la estabilización del terreno existente con 20 kg de estabilizante y consolidante de terrenos, a base de cal hidráulica natural, extendido sobre el terreno y mezclado con el mismo hasta una profundidad de 15 cm mediante motoniveladora, compactado de la mezcla con medios mecánicos hasta alcanzar una densidad seca no inferior al 95% de la máxima obtenida en la prueba Proctor Modificado, previa preparación de la superficie, y posterior retirada y carga a camión de los restos y desechos. El precio no incluye la realización de la prueba Proctor Modificado ni el transporte.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</si>
  <si>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</si>
  <si>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</si>
  <si>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</si>
  <si>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</si>
  <si>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</si>
  <si>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</si>
  <si>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</si>
  <si>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mt28mif040</t>
  </si>
  <si>
    <t xml:space="preserve">kg</t>
  </si>
  <si>
    <t xml:space="preserve">Estabilizante y consolidante de terrenos, a base de cal hidráulica natural, suministrada en sacos de 35 kg, para estabilización de caminos y senderos.</t>
  </si>
  <si>
    <t xml:space="preserve">Subtotal materiales:</t>
  </si>
  <si>
    <t xml:space="preserve">Equipo y maquinaria</t>
  </si>
  <si>
    <t xml:space="preserve">mq01pan010a</t>
  </si>
  <si>
    <t xml:space="preserve">h</t>
  </si>
  <si>
    <t xml:space="preserve">Pala cargadora sobre neumáticos de 120 kW/1,9 m³.</t>
  </si>
  <si>
    <t xml:space="preserve">mq04dua020b</t>
  </si>
  <si>
    <t xml:space="preserve">h</t>
  </si>
  <si>
    <t xml:space="preserve">Dumper de descarga frontal de 2 t de carga útil.</t>
  </si>
  <si>
    <t xml:space="preserve">mq01mot010a</t>
  </si>
  <si>
    <t xml:space="preserve">h</t>
  </si>
  <si>
    <t xml:space="preserve">Motoniveladora de 141 kW.</t>
  </si>
  <si>
    <t xml:space="preserve">mq02rov010i</t>
  </si>
  <si>
    <t xml:space="preserve">h</t>
  </si>
  <si>
    <t xml:space="preserve">Compactador monocilíndrico vibrante autopropulsado, de 129 kW, de 16,2 t, anchura de trabajo 213,4 cm.</t>
  </si>
  <si>
    <t xml:space="preserve">mq02cia020j</t>
  </si>
  <si>
    <t xml:space="preserve">h</t>
  </si>
  <si>
    <t xml:space="preserve">Camión cisterna, de 8 m³ de capacidad.</t>
  </si>
  <si>
    <t xml:space="preserve">Subtotal equipo y maquinaria:</t>
  </si>
  <si>
    <t xml:space="preserve">Mano de obra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</si>
  <si>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</si>
  <si>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</si>
  <si>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</si>
  <si>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</si>
  <si>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</si>
  <si>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Ayudante de albañil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</si>
  <si>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</si>
  <si>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</si>
  <si>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</si>
  <si>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</si>
  <si>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10,68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</si>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</sst>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25" customWidth="1"/>
    <col min="3" max="3" width="2.04" customWidth="1"/>
    <col min="4" max="4" width="5.61" customWidth="1"/>
    <col min="5" max="5" width="69.02" customWidth="1"/>
    <col min="6" max="6" width="15.30" customWidth="1"/>
    <col min="7" max="7" width="13.60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20</v>
      </c>
      <c r="G10" s="14">
        <v>19.25</v>
      </c>
      <c r="H10" s="14">
        <f ca="1">ROUND(INDIRECT(ADDRESS(ROW()+(0), COLUMN()+(-2), 1))*INDIRECT(ADDRESS(ROW()+(0), COLUMN()+(-1), 1)), 2)</f>
        <v>385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385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0.017</v>
      </c>
      <c r="G13" s="13">
        <v>1016.27</v>
      </c>
      <c r="H13" s="13">
        <f ca="1">ROUND(INDIRECT(ADDRESS(ROW()+(0), COLUMN()+(-2), 1))*INDIRECT(ADDRESS(ROW()+(0), COLUMN()+(-1), 1)), 2)</f>
        <v>17.28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0.002</v>
      </c>
      <c r="G14" s="13">
        <v>234.17</v>
      </c>
      <c r="H14" s="13">
        <f ca="1">ROUND(INDIRECT(ADDRESS(ROW()+(0), COLUMN()+(-2), 1))*INDIRECT(ADDRESS(ROW()+(0), COLUMN()+(-1), 1)), 2)</f>
        <v>0.47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0.002</v>
      </c>
      <c r="G15" s="13">
        <v>1712.22</v>
      </c>
      <c r="H15" s="13">
        <f ca="1">ROUND(INDIRECT(ADDRESS(ROW()+(0), COLUMN()+(-2), 1))*INDIRECT(ADDRESS(ROW()+(0), COLUMN()+(-1), 1)), 2)</f>
        <v>3.42</v>
      </c>
    </row>
    <row r="16" spans="1:8" ht="24.0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0.033</v>
      </c>
      <c r="G16" s="13">
        <v>1573.78</v>
      </c>
      <c r="H16" s="13">
        <f ca="1">ROUND(INDIRECT(ADDRESS(ROW()+(0), COLUMN()+(-2), 1))*INDIRECT(ADDRESS(ROW()+(0), COLUMN()+(-1), 1)), 2)</f>
        <v>51.93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2">
        <v>0.002</v>
      </c>
      <c r="G17" s="14">
        <v>2681.77</v>
      </c>
      <c r="H17" s="14">
        <f ca="1">ROUND(INDIRECT(ADDRESS(ROW()+(0), COLUMN()+(-2), 1))*INDIRECT(ADDRESS(ROW()+(0), COLUMN()+(-1), 1)), 2)</f>
        <v>5.36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78.46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1">
        <v>0.301</v>
      </c>
      <c r="G20" s="13">
        <v>114.04</v>
      </c>
      <c r="H20" s="13">
        <f ca="1">ROUND(INDIRECT(ADDRESS(ROW()+(0), COLUMN()+(-2), 1))*INDIRECT(ADDRESS(ROW()+(0), COLUMN()+(-1), 1)), 2)</f>
        <v>34.33</v>
      </c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2">
        <v>0.301</v>
      </c>
      <c r="G21" s="14">
        <v>85.25</v>
      </c>
      <c r="H21" s="14">
        <f ca="1">ROUND(INDIRECT(ADDRESS(ROW()+(0), COLUMN()+(-2), 1))*INDIRECT(ADDRESS(ROW()+(0), COLUMN()+(-1), 1)), 2)</f>
        <v>25.66</v>
      </c>
    </row>
    <row r="22" spans="1:8" ht="13.50" thickBot="1" customHeight="1">
      <c r="A22" s="15"/>
      <c r="B22" s="15"/>
      <c r="C22" s="15"/>
      <c r="D22" s="15"/>
      <c r="E22" s="15"/>
      <c r="F22" s="9" t="s">
        <v>40</v>
      </c>
      <c r="G22" s="9"/>
      <c r="H22" s="17">
        <f ca="1">ROUND(SUM(INDIRECT(ADDRESS(ROW()+(-1), COLUMN()+(0), 1)),INDIRECT(ADDRESS(ROW()+(-2), COLUMN()+(0), 1))), 2)</f>
        <v>59.99</v>
      </c>
    </row>
    <row r="23" spans="1:8" ht="13.50" thickBot="1" customHeight="1">
      <c r="A23" s="15">
        <v>4</v>
      </c>
      <c r="B23" s="15"/>
      <c r="C23" s="15"/>
      <c r="D23" s="15"/>
      <c r="E23" s="18" t="s">
        <v>41</v>
      </c>
      <c r="F23" s="18"/>
      <c r="G23" s="15"/>
      <c r="H23" s="15"/>
    </row>
    <row r="24" spans="1:8" ht="13.50" thickBot="1" customHeight="1">
      <c r="A24" s="19"/>
      <c r="B24" s="19"/>
      <c r="C24" s="20" t="s">
        <v>42</v>
      </c>
      <c r="D24" s="20"/>
      <c r="E24" s="19" t="s">
        <v>43</v>
      </c>
      <c r="F24" s="12">
        <v>2</v>
      </c>
      <c r="G24" s="14">
        <f ca="1">ROUND(SUM(INDIRECT(ADDRESS(ROW()+(-2), COLUMN()+(1), 1)),INDIRECT(ADDRESS(ROW()+(-6), COLUMN()+(1), 1)),INDIRECT(ADDRESS(ROW()+(-13), COLUMN()+(1), 1))), 2)</f>
        <v>523.45</v>
      </c>
      <c r="H24" s="14">
        <f ca="1">ROUND(INDIRECT(ADDRESS(ROW()+(0), COLUMN()+(-2), 1))*INDIRECT(ADDRESS(ROW()+(0), COLUMN()+(-1), 1))/100, 2)</f>
        <v>10.47</v>
      </c>
    </row>
    <row r="25" spans="1:8" ht="13.50" thickBot="1" customHeight="1">
      <c r="A25" s="21" t="s">
        <v>44</v>
      </c>
      <c r="B25" s="21"/>
      <c r="C25" s="22"/>
      <c r="D25" s="22"/>
      <c r="E25" s="23"/>
      <c r="F25" s="24" t="s">
        <v>45</v>
      </c>
      <c r="G25" s="25"/>
      <c r="H25" s="26">
        <f ca="1">ROUND(SUM(INDIRECT(ADDRESS(ROW()+(-1), COLUMN()+(0), 1)),INDIRECT(ADDRESS(ROW()+(-3), COLUMN()+(0), 1)),INDIRECT(ADDRESS(ROW()+(-7), COLUMN()+(0), 1)),INDIRECT(ADDRESS(ROW()+(-14), COLUMN()+(0), 1))), 2)</f>
        <v>533.92</v>
      </c>
    </row>
  </sheetData>
  <mergeCells count="4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E25"/>
    <mergeCell ref="F25:G25"/>
  </mergeCells>
  <pageMargins left="0.147638" right="0.147638" top="0.206693" bottom="0.206693" header="0.0" footer="0.0"/>
  <pageSetup paperSize="9" orientation="portrait"/>
  <rowBreaks count="0" manualBreakCount="0">
    </rowBreaks>
</worksheet>
</file>