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<sst xmlns="http://schemas.openxmlformats.org/spreadsheetml/2006/main" count="36" uniqueCount="36">
  <si>
    <t xml:space="preserve"/>
  </si>
  <si>
    <t xml:space="preserve">MBG010</t>
  </si>
  <si>
    <t xml:space="preserve">m³</t>
  </si>
  <si>
    <t xml:space="preserve">Base granular.</t>
  </si>
  <si>
    <r>
      <rPr>
        <sz val="8.25"/>
        <color rgb="FF000000"/>
        <rFont val="Arial"/>
        <family val="2"/>
      </rPr>
      <t xml:space="preserve">Base granular con zahorra natural granítica, y compactación al 95% del Proctor Modificado con medios mecánicos, en tongadas de 30 cm de espesor, hasta alcanzar una densidad seca no inferior al al 95% del Proctor Modificado de la máxima obtenida en la prueba Proctor Modificado, para mejora de las propiedades resistentes del terreno. El precio no incluye la realización de la prueba Proctor Modificado.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</si>
  <si>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</si>
  <si>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</si>
  <si>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</si>
  <si>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</si>
  <si>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</si>
  <si>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</si>
  <si>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</si>
  <si>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mt01zah010b</t>
  </si>
  <si>
    <t xml:space="preserve">t</t>
  </si>
  <si>
    <t xml:space="preserve">Zahorra natural granítica.</t>
  </si>
  <si>
    <t xml:space="preserve">Subtotal materiales:</t>
  </si>
  <si>
    <t xml:space="preserve">Equipo y maquinaria</t>
  </si>
  <si>
    <t xml:space="preserve">mq02rot030b</t>
  </si>
  <si>
    <t xml:space="preserve">h</t>
  </si>
  <si>
    <t xml:space="preserve">Compactador tándem autopropulsado, de 63 kW, de 9,65 t, anchura de trabajo 168 cm.</t>
  </si>
  <si>
    <t xml:space="preserve">mq04dua020b</t>
  </si>
  <si>
    <t xml:space="preserve">h</t>
  </si>
  <si>
    <t xml:space="preserve">Dumper de descarga frontal de 2 t de carga útil.</t>
  </si>
  <si>
    <t xml:space="preserve">mq02cia020j</t>
  </si>
  <si>
    <t xml:space="preserve">h</t>
  </si>
  <si>
    <t xml:space="preserve">Camión cisterna, de 8 m³ de capacidad.</t>
  </si>
  <si>
    <t xml:space="preserve">Subtotal equipo y maquinaria:</t>
  </si>
  <si>
    <t xml:space="preserve">Mano de obra</t>
  </si>
  <si>
    <t xml:space="preserve">mo113</t>
  </si>
  <si>
    <t xml:space="preserve">h</t>
  </si>
  <si>
    <t xml:space="preserve">Peón de albañilería.</t>
  </si>
  <si>
    <t xml:space="preserve">Subtotal mano de obra:</t>
  </si>
  <si>
    <t xml:space="preserve">Herramienta menor</t>
  </si>
  <si>
    <t xml:space="preserve">%</t>
  </si>
  <si>
    <t xml:space="preserve">Herramienta menor</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</si>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</sst>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25" customWidth="1"/>
    <col min="3" max="3" width="2.04" customWidth="1"/>
    <col min="4" max="4" width="5.61" customWidth="1"/>
    <col min="5" max="5" width="69.02" customWidth="1"/>
    <col min="6" max="6" width="15.30" customWidth="1"/>
    <col min="7" max="7" width="13.60"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2">
        <v>2.2</v>
      </c>
      <c r="G10" s="14">
        <v>330.67</v>
      </c>
      <c r="H10" s="14">
        <f ca="1">ROUND(INDIRECT(ADDRESS(ROW()+(0), COLUMN()+(-2), 1))*INDIRECT(ADDRESS(ROW()+(0), COLUMN()+(-1), 1)), 2)</f>
        <v>727.47</v>
      </c>
    </row>
    <row r="11" spans="1:8" ht="13.50" thickBot="1" customHeight="1">
      <c r="A11" s="15"/>
      <c r="B11" s="15"/>
      <c r="C11" s="15"/>
      <c r="D11" s="15"/>
      <c r="E11" s="15"/>
      <c r="F11" s="9" t="s">
        <v>15</v>
      </c>
      <c r="G11" s="9"/>
      <c r="H11" s="17">
        <f ca="1">ROUND(SUM(INDIRECT(ADDRESS(ROW()+(-1), COLUMN()+(0), 1))), 2)</f>
        <v>727.47</v>
      </c>
    </row>
    <row r="12" spans="1:8" ht="13.50" thickBot="1" customHeight="1">
      <c r="A12" s="15">
        <v>2</v>
      </c>
      <c r="B12" s="15"/>
      <c r="C12" s="15"/>
      <c r="D12" s="15"/>
      <c r="E12" s="18" t="s">
        <v>16</v>
      </c>
      <c r="F12" s="18"/>
      <c r="G12" s="15"/>
      <c r="H12" s="15"/>
    </row>
    <row r="13" spans="1:8" ht="24.00" thickBot="1" customHeight="1">
      <c r="A13" s="1" t="s">
        <v>17</v>
      </c>
      <c r="B13" s="1"/>
      <c r="C13" s="10" t="s">
        <v>18</v>
      </c>
      <c r="D13" s="10"/>
      <c r="E13" s="1" t="s">
        <v>19</v>
      </c>
      <c r="F13" s="11">
        <v>0.11</v>
      </c>
      <c r="G13" s="13">
        <v>1038.53</v>
      </c>
      <c r="H13" s="13">
        <f ca="1">ROUND(INDIRECT(ADDRESS(ROW()+(0), COLUMN()+(-2), 1))*INDIRECT(ADDRESS(ROW()+(0), COLUMN()+(-1), 1)), 2)</f>
        <v>114.24</v>
      </c>
    </row>
    <row r="14" spans="1:8" ht="13.50" thickBot="1" customHeight="1">
      <c r="A14" s="1" t="s">
        <v>20</v>
      </c>
      <c r="B14" s="1"/>
      <c r="C14" s="10" t="s">
        <v>21</v>
      </c>
      <c r="D14" s="10"/>
      <c r="E14" s="1" t="s">
        <v>22</v>
      </c>
      <c r="F14" s="11">
        <v>0.11</v>
      </c>
      <c r="G14" s="13">
        <v>234.81</v>
      </c>
      <c r="H14" s="13">
        <f ca="1">ROUND(INDIRECT(ADDRESS(ROW()+(0), COLUMN()+(-2), 1))*INDIRECT(ADDRESS(ROW()+(0), COLUMN()+(-1), 1)), 2)</f>
        <v>25.83</v>
      </c>
    </row>
    <row r="15" spans="1:8" ht="13.50" thickBot="1" customHeight="1">
      <c r="A15" s="1" t="s">
        <v>23</v>
      </c>
      <c r="B15" s="1"/>
      <c r="C15" s="10" t="s">
        <v>24</v>
      </c>
      <c r="D15" s="10"/>
      <c r="E15" s="1" t="s">
        <v>25</v>
      </c>
      <c r="F15" s="12">
        <v>0.011</v>
      </c>
      <c r="G15" s="14">
        <v>2689.05</v>
      </c>
      <c r="H15" s="14">
        <f ca="1">ROUND(INDIRECT(ADDRESS(ROW()+(0), COLUMN()+(-2), 1))*INDIRECT(ADDRESS(ROW()+(0), COLUMN()+(-1), 1)), 2)</f>
        <v>29.58</v>
      </c>
    </row>
    <row r="16" spans="1:8" ht="13.50" thickBot="1" customHeight="1">
      <c r="A16" s="15"/>
      <c r="B16" s="15"/>
      <c r="C16" s="15"/>
      <c r="D16" s="15"/>
      <c r="E16" s="15"/>
      <c r="F16" s="9" t="s">
        <v>26</v>
      </c>
      <c r="G16" s="9"/>
      <c r="H16" s="17">
        <f ca="1">ROUND(SUM(INDIRECT(ADDRESS(ROW()+(-1), COLUMN()+(0), 1)),INDIRECT(ADDRESS(ROW()+(-2), COLUMN()+(0), 1)),INDIRECT(ADDRESS(ROW()+(-3), COLUMN()+(0), 1))), 2)</f>
        <v>169.65</v>
      </c>
    </row>
    <row r="17" spans="1:8" ht="13.50" thickBot="1" customHeight="1">
      <c r="A17" s="15">
        <v>3</v>
      </c>
      <c r="B17" s="15"/>
      <c r="C17" s="15"/>
      <c r="D17" s="15"/>
      <c r="E17" s="18" t="s">
        <v>27</v>
      </c>
      <c r="F17" s="18"/>
      <c r="G17" s="15"/>
      <c r="H17" s="15"/>
    </row>
    <row r="18" spans="1:8" ht="13.50" thickBot="1" customHeight="1">
      <c r="A18" s="1" t="s">
        <v>28</v>
      </c>
      <c r="B18" s="1"/>
      <c r="C18" s="10" t="s">
        <v>29</v>
      </c>
      <c r="D18" s="10"/>
      <c r="E18" s="1" t="s">
        <v>30</v>
      </c>
      <c r="F18" s="12">
        <v>0.217</v>
      </c>
      <c r="G18" s="14">
        <v>86.84</v>
      </c>
      <c r="H18" s="14">
        <f ca="1">ROUND(INDIRECT(ADDRESS(ROW()+(0), COLUMN()+(-2), 1))*INDIRECT(ADDRESS(ROW()+(0), COLUMN()+(-1), 1)), 2)</f>
        <v>18.84</v>
      </c>
    </row>
    <row r="19" spans="1:8" ht="13.50" thickBot="1" customHeight="1">
      <c r="A19" s="15"/>
      <c r="B19" s="15"/>
      <c r="C19" s="15"/>
      <c r="D19" s="15"/>
      <c r="E19" s="15"/>
      <c r="F19" s="9" t="s">
        <v>31</v>
      </c>
      <c r="G19" s="9"/>
      <c r="H19" s="17">
        <f ca="1">ROUND(SUM(INDIRECT(ADDRESS(ROW()+(-1), COLUMN()+(0), 1))), 2)</f>
        <v>18.84</v>
      </c>
    </row>
    <row r="20" spans="1:8" ht="13.50" thickBot="1" customHeight="1">
      <c r="A20" s="15">
        <v>4</v>
      </c>
      <c r="B20" s="15"/>
      <c r="C20" s="15"/>
      <c r="D20" s="15"/>
      <c r="E20" s="18" t="s">
        <v>32</v>
      </c>
      <c r="F20" s="18"/>
      <c r="G20" s="15"/>
      <c r="H20" s="15"/>
    </row>
    <row r="21" spans="1:8" ht="13.50" thickBot="1" customHeight="1">
      <c r="A21" s="19"/>
      <c r="B21" s="19"/>
      <c r="C21" s="20" t="s">
        <v>33</v>
      </c>
      <c r="D21" s="20"/>
      <c r="E21" s="19" t="s">
        <v>34</v>
      </c>
      <c r="F21" s="12">
        <v>2</v>
      </c>
      <c r="G21" s="14">
        <f ca="1">ROUND(SUM(INDIRECT(ADDRESS(ROW()+(-2), COLUMN()+(1), 1)),INDIRECT(ADDRESS(ROW()+(-5), COLUMN()+(1), 1)),INDIRECT(ADDRESS(ROW()+(-10), COLUMN()+(1), 1))), 2)</f>
        <v>915.96</v>
      </c>
      <c r="H21" s="14">
        <f ca="1">ROUND(INDIRECT(ADDRESS(ROW()+(0), COLUMN()+(-2), 1))*INDIRECT(ADDRESS(ROW()+(0), COLUMN()+(-1), 1))/100, 2)</f>
        <v>18.32</v>
      </c>
    </row>
    <row r="22" spans="1:8" ht="13.50" thickBot="1" customHeight="1">
      <c r="A22" s="8"/>
      <c r="B22" s="8"/>
      <c r="C22" s="8"/>
      <c r="D22" s="8"/>
      <c r="E22" s="8"/>
      <c r="F22" s="21" t="s">
        <v>35</v>
      </c>
      <c r="G22" s="21"/>
      <c r="H22" s="22">
        <f ca="1">ROUND(SUM(INDIRECT(ADDRESS(ROW()+(-1), COLUMN()+(0), 1)),INDIRECT(ADDRESS(ROW()+(-3), COLUMN()+(0), 1)),INDIRECT(ADDRESS(ROW()+(-6), COLUMN()+(0), 1)),INDIRECT(ADDRESS(ROW()+(-11), COLUMN()+(0), 1))), 2)</f>
        <v>934.28</v>
      </c>
    </row>
  </sheetData>
  <mergeCells count="42">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A15:B15"/>
    <mergeCell ref="C15:D15"/>
    <mergeCell ref="A16:B16"/>
    <mergeCell ref="C16:D16"/>
    <mergeCell ref="F16:G16"/>
    <mergeCell ref="A17:B17"/>
    <mergeCell ref="C17:D17"/>
    <mergeCell ref="E17:F17"/>
    <mergeCell ref="A18:B18"/>
    <mergeCell ref="C18:D18"/>
    <mergeCell ref="A19:B19"/>
    <mergeCell ref="C19:D19"/>
    <mergeCell ref="F19:G19"/>
    <mergeCell ref="A20:B20"/>
    <mergeCell ref="C20:D20"/>
    <mergeCell ref="E20:F20"/>
    <mergeCell ref="A21:B21"/>
    <mergeCell ref="C21:D21"/>
    <mergeCell ref="A22:B22"/>
    <mergeCell ref="C22:D22"/>
    <mergeCell ref="F22:G22"/>
  </mergeCells>
  <pageMargins left="0.147638" right="0.147638" top="0.206693" bottom="0.206693" header="0.0" footer="0.0"/>
  <pageSetup paperSize="9" orientation="portrait"/>
  <rowBreaks count="0" manualBreakCount="0">
    </rowBreaks>
</worksheet>
</file>