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<sst xmlns="http://schemas.openxmlformats.org/spreadsheetml/2006/main" count="46" uniqueCount="46">
  <si>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</si>
  <si>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IUS065</t>
  </si>
  <si>
    <t xml:space="preserve">Ud</t>
  </si>
  <si>
    <t xml:space="preserve">Buzón de inspección prefabricado de PVC corrugado.</t>
  </si>
  <si>
    <r>
      <rPr>
        <sz val="8.25"/>
        <color rgb="FF000000"/>
        <rFont val="Arial"/>
        <family val="2"/>
      </rPr>
      <t xml:space="preserve">Pozo de registro con escalera de PVC corrugado, de diámetro nominal 1000 mm y altura nominal 3 m, para colector de 160 mm de diámetro, sobre solera de 30 cm de espesor de concreto reforzado f'c=280 kg/cm² (4000 psi), clase de exposición F0 S1 P1 C1, tamaño máximo del agregado 19 mm, consistencia blanda, encastre del cuerpo del colector 10 cm en dicha solera, ligeramente armada con malla soldada tipo 6x6 2/2 de acero Grado 70, y losa alrededor de la boca del cono de 150x150 cm y 20 cm de espesor de concreto simple f'c=315 kg/cm² (4500 psi), clase de exposición F0 S2 P1 C0, tamaño máximo del agregado 19 mm, consistencia blanda, con cierre de tapa circular con bloqueo y marco de fundición carga de rotura 400 kN, instalado en calzadas de calles, incluyendo las peatonales, o zonas de estacionamiento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</si>
  <si>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</si>
  <si>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</si>
  <si>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</si>
  <si>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</si>
  <si>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</si>
  <si>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</si>
  <si>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</si>
  <si>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mt10haf110kkc</t>
  </si>
  <si>
    <t xml:space="preserve">m³</t>
  </si>
  <si>
    <t xml:space="preserve">Concreto f'c=280 kg/cm² (4000 psi), clase de exposición F0 S1 P1 C1, tamaño máximo del agregado 19 mm, consistencia blanda, premezclado, según ACI 318.</t>
  </si>
  <si>
    <t xml:space="preserve">mt07ame120ii</t>
  </si>
  <si>
    <t xml:space="preserve">m²</t>
  </si>
  <si>
    <t xml:space="preserve">Malla soldada tipo 6x6 2/2 de acero Grado 70, con varillas lisas espaciadas 15,24x15,24 cm de 6,65 mm de diámetro, según ASTM A 185 y ASTM A 497.</t>
  </si>
  <si>
    <t xml:space="preserve">mt11ade040ad</t>
  </si>
  <si>
    <t xml:space="preserve">Ud</t>
  </si>
  <si>
    <t xml:space="preserve">Pozo de registro con escalera de diámetro nominal 1000 mm y altura nominal 3 m, para colector de 160 mm de diámetro, totalmente estanco, compuesto por cuerpo de PVC de doble pared, la exterior corrugada y la interior lisa, color teja RAL 8023, rigidez anular nominal 8 kN/m², con los pates instalados, ciego (sin taladros prefabricados, de modo que las acometidas y entronques del colector se perforen y fabriquen in situ), y cono reductor de polietileno de alta densidad, de 600 mm de diámetro nominal en la boca, para colocar sobre el cuerpo del pozo.</t>
  </si>
  <si>
    <t xml:space="preserve">mt10hmf110ftb</t>
  </si>
  <si>
    <t xml:space="preserve">m³</t>
  </si>
  <si>
    <t xml:space="preserve">Concreto simple f'c=315 kg/cm² (4500 psi), clase de exposición F0 S2 P1 C0, tamaño máximo del agregado 19 mm, consistencia blanda, premezclado, según ACI 318.</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</si>
  <si>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</si>
  <si>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</si>
  <si>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de seguridad.</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</si>
  <si>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</si>
  <si>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</si>
  <si>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</si>
  <si>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</si>
  <si>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</si>
  <si>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</si>
  <si>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</si>
  <si>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</si>
  <si>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</si>
  <si>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</si>
  <si>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</si>
  <si>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</si>
  <si>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</si>
  <si>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</si>
  <si>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</si>
  <si>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</si>
  <si>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</si>
  <si>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1.743,56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</si>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</sst>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99" customWidth="1"/>
    <col min="4" max="4" width="65.62" customWidth="1"/>
    <col min="5" max="5" width="14.79" customWidth="1"/>
    <col min="6" max="6" width="14.11"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0.53</v>
      </c>
      <c r="F10" s="12">
        <v>3263.6</v>
      </c>
      <c r="G10" s="12">
        <f ca="1">ROUND(INDIRECT(ADDRESS(ROW()+(0), COLUMN()+(-2), 1))*INDIRECT(ADDRESS(ROW()+(0), COLUMN()+(-1), 1)), 2)</f>
        <v>1729.71</v>
      </c>
    </row>
    <row r="11" spans="1:7" ht="24.00" thickBot="1" customHeight="1">
      <c r="A11" s="1" t="s">
        <v>15</v>
      </c>
      <c r="B11" s="1"/>
      <c r="C11" s="10" t="s">
        <v>16</v>
      </c>
      <c r="D11" s="1" t="s">
        <v>17</v>
      </c>
      <c r="E11" s="11">
        <v>1.767</v>
      </c>
      <c r="F11" s="12">
        <v>83.56</v>
      </c>
      <c r="G11" s="12">
        <f ca="1">ROUND(INDIRECT(ADDRESS(ROW()+(0), COLUMN()+(-2), 1))*INDIRECT(ADDRESS(ROW()+(0), COLUMN()+(-1), 1)), 2)</f>
        <v>147.65</v>
      </c>
    </row>
    <row r="12" spans="1:7" ht="87.00" thickBot="1" customHeight="1">
      <c r="A12" s="1" t="s">
        <v>18</v>
      </c>
      <c r="B12" s="1"/>
      <c r="C12" s="10" t="s">
        <v>19</v>
      </c>
      <c r="D12" s="1" t="s">
        <v>20</v>
      </c>
      <c r="E12" s="11">
        <v>1</v>
      </c>
      <c r="F12" s="12">
        <v>35427.7</v>
      </c>
      <c r="G12" s="12">
        <f ca="1">ROUND(INDIRECT(ADDRESS(ROW()+(0), COLUMN()+(-2), 1))*INDIRECT(ADDRESS(ROW()+(0), COLUMN()+(-1), 1)), 2)</f>
        <v>35427.7</v>
      </c>
    </row>
    <row r="13" spans="1:7" ht="34.50" thickBot="1" customHeight="1">
      <c r="A13" s="1" t="s">
        <v>21</v>
      </c>
      <c r="B13" s="1"/>
      <c r="C13" s="10" t="s">
        <v>22</v>
      </c>
      <c r="D13" s="1" t="s">
        <v>23</v>
      </c>
      <c r="E13" s="11">
        <v>0.293</v>
      </c>
      <c r="F13" s="12">
        <v>3668.96</v>
      </c>
      <c r="G13" s="12">
        <f ca="1">ROUND(INDIRECT(ADDRESS(ROW()+(0), COLUMN()+(-2), 1))*INDIRECT(ADDRESS(ROW()+(0), COLUMN()+(-1), 1)), 2)</f>
        <v>1075.01</v>
      </c>
    </row>
    <row r="14" spans="1:7" ht="55.50" thickBot="1" customHeight="1">
      <c r="A14" s="1" t="s">
        <v>24</v>
      </c>
      <c r="B14" s="1"/>
      <c r="C14" s="10" t="s">
        <v>25</v>
      </c>
      <c r="D14" s="1" t="s">
        <v>26</v>
      </c>
      <c r="E14" s="13">
        <v>1</v>
      </c>
      <c r="F14" s="14">
        <v>3559.11</v>
      </c>
      <c r="G14" s="14">
        <f ca="1">ROUND(INDIRECT(ADDRESS(ROW()+(0), COLUMN()+(-2), 1))*INDIRECT(ADDRESS(ROW()+(0), COLUMN()+(-1), 1)), 2)</f>
        <v>3559.11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41939.2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0.264</v>
      </c>
      <c r="F17" s="14">
        <v>1252.57</v>
      </c>
      <c r="G17" s="14">
        <f ca="1">ROUND(INDIRECT(ADDRESS(ROW()+(0), COLUMN()+(-2), 1))*INDIRECT(ADDRESS(ROW()+(0), COLUMN()+(-1), 1)), 2)</f>
        <v>330.68</v>
      </c>
    </row>
    <row r="18" spans="1:7" ht="13.50" thickBot="1" customHeight="1">
      <c r="A18" s="15"/>
      <c r="B18" s="15"/>
      <c r="C18" s="15"/>
      <c r="D18" s="15"/>
      <c r="E18" s="9" t="s">
        <v>32</v>
      </c>
      <c r="F18" s="9"/>
      <c r="G18" s="17">
        <f ca="1">ROUND(SUM(INDIRECT(ADDRESS(ROW()+(-1), COLUMN()+(0), 1))), 2)</f>
        <v>330.68</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2.249</v>
      </c>
      <c r="F20" s="12">
        <v>115.52</v>
      </c>
      <c r="G20" s="12">
        <f ca="1">ROUND(INDIRECT(ADDRESS(ROW()+(0), COLUMN()+(-2), 1))*INDIRECT(ADDRESS(ROW()+(0), COLUMN()+(-1), 1)), 2)</f>
        <v>259.8</v>
      </c>
    </row>
    <row r="21" spans="1:7" ht="13.50" thickBot="1" customHeight="1">
      <c r="A21" s="1" t="s">
        <v>37</v>
      </c>
      <c r="B21" s="1"/>
      <c r="C21" s="10" t="s">
        <v>38</v>
      </c>
      <c r="D21" s="1" t="s">
        <v>39</v>
      </c>
      <c r="E21" s="13">
        <v>2.37</v>
      </c>
      <c r="F21" s="14">
        <v>86.35</v>
      </c>
      <c r="G21" s="14">
        <f ca="1">ROUND(INDIRECT(ADDRESS(ROW()+(0), COLUMN()+(-2), 1))*INDIRECT(ADDRESS(ROW()+(0), COLUMN()+(-1), 1)), 2)</f>
        <v>204.65</v>
      </c>
    </row>
    <row r="22" spans="1:7" ht="13.50" thickBot="1" customHeight="1">
      <c r="A22" s="15"/>
      <c r="B22" s="15"/>
      <c r="C22" s="15"/>
      <c r="D22" s="15"/>
      <c r="E22" s="9" t="s">
        <v>40</v>
      </c>
      <c r="F22" s="9"/>
      <c r="G22" s="17">
        <f ca="1">ROUND(SUM(INDIRECT(ADDRESS(ROW()+(-1), COLUMN()+(0), 1)),INDIRECT(ADDRESS(ROW()+(-2), COLUMN()+(0), 1))), 2)</f>
        <v>464.45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42734.3</v>
      </c>
      <c r="G24" s="14">
        <f ca="1">ROUND(INDIRECT(ADDRESS(ROW()+(0), COLUMN()+(-2), 1))*INDIRECT(ADDRESS(ROW()+(0), COLUMN()+(-1), 1))/100, 2)</f>
        <v>854.69</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43589</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