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<sst xmlns="http://schemas.openxmlformats.org/spreadsheetml/2006/main" count="29" uniqueCount="29">
  <si>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</si>
  <si>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UTP010</t>
  </si>
  <si>
    <t xml:space="preserve">m²</t>
  </si>
  <si>
    <t xml:space="preserve">Barrera acústica.</t>
  </si>
  <si>
    <r>
      <rPr>
        <b/>
        <sz val="7.80"/>
        <color rgb="FF000000"/>
        <rFont val="Arial"/>
        <family val="2"/>
      </rPr>
      <t xml:space="preserve">Barrera acústica, realizada con paneles modulares, modelo Noi Stop Wood "ROCKWOOL", de 200x90x11,6 cm, con aislamiento a ruido aéreo 24 dB, formados por núcleo de lana de roca revestido por una de sus caras con un velo negro, dispuesto entre dos capas de 15 mm de espesor de madera tratada para el exterior</t>
    </r>
    <r>
      <rPr>
        <sz val="7.80"/>
        <color rgb="FF000000"/>
        <rFont val="Arial"/>
        <family val="2"/>
      </rPr>
      <t xml:space="preserve">, fijada a una base de concreto </t>
    </r>
    <r>
      <rPr>
        <b/>
        <sz val="7.80"/>
        <color rgb="FF000000"/>
        <rFont val="Arial"/>
        <family val="2"/>
      </rPr>
      <t xml:space="preserve">f'c=210 kg/cm² (3000 psi), clase de exposición F0 S0 P0 C0, tamaño máximo del agregado 19 mm, consistencia plástica</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</si>
  <si>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</si>
  <si>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</si>
  <si>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</si>
  <si>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</si>
  <si>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</si>
  <si>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</si>
  <si>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mt16lrb010gb</t>
  </si>
  <si>
    <t xml:space="preserve">m²</t>
  </si>
  <si>
    <t xml:space="preserve">Panel modular para barrera acústica, modelo Noi Stop Wood "ROCKWOOL", acabado Elba, color verde de 200x90x11,6 cm, con aislamiento a ruido aéreo 24 dB, formado por núcleo de lana de roca revestido por una de sus caras con un velo negro, dispuesto entre dos capas de 15 mm de espesor de madera tratada para el exterior; incluso soportes para facilitar el crecimiento de la vegetación y la integración paisajística.</t>
  </si>
  <si>
    <t xml:space="preserve">mt10hmf110akc</t>
  </si>
  <si>
    <t xml:space="preserve">m³</t>
  </si>
  <si>
    <t xml:space="preserve">Concreto simple f'c=210 kg/cm² (3000 psi), clase de exposición F0 S0 P0 C0, tamaño máximo del agregado 19 mm, consistencia plástica, premezclado, según ACI 318.</t>
  </si>
  <si>
    <t xml:space="preserve">mo019</t>
  </si>
  <si>
    <t xml:space="preserve">h</t>
  </si>
  <si>
    <t xml:space="preserve">Albañil.</t>
  </si>
  <si>
    <t xml:space="preserve">mo075</t>
  </si>
  <si>
    <t xml:space="preserve">h</t>
  </si>
  <si>
    <t xml:space="preserve">Ayudante de albañil.</t>
  </si>
  <si>
    <t xml:space="preserve">%</t>
  </si>
  <si>
    <t xml:space="preserve">Medios auxiliares</t>
  </si>
  <si>
    <t xml:space="preserve">%</t>
  </si>
  <si>
    <t xml:space="preserve">Costes indirectos</t>
  </si>
  <si>
    <t xml:space="preserve">Coste de mantenimiento decenal: L 577,06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</si>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</sst>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86" customWidth="1"/>
    <col min="2" max="2" width="3.79" customWidth="1"/>
    <col min="3" max="3" width="5.39" customWidth="1"/>
    <col min="4" max="4" width="22.15" customWidth="1"/>
    <col min="5" max="5" width="25.94" customWidth="1"/>
    <col min="6" max="6" width="13.84" customWidth="1"/>
    <col min="7" max="7" width="1.89" customWidth="1"/>
    <col min="8" max="8" width="4.52" customWidth="1"/>
    <col min="9" max="9" width="11.07" customWidth="1"/>
    <col min="10" max="10" width="2.48" customWidth="1"/>
    <col min="11" max="11" width="13.11"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40.8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60.00" thickBot="1" customHeight="1">
      <c r="A8" s="10" t="s">
        <v>11</v>
      </c>
      <c r="B8" s="12" t="s">
        <v>12</v>
      </c>
      <c r="C8" s="10" t="s">
        <v>13</v>
      </c>
      <c r="D8" s="10"/>
      <c r="E8" s="10"/>
      <c r="F8" s="10"/>
      <c r="G8" s="14">
        <v>1.050000</v>
      </c>
      <c r="H8" s="14"/>
      <c r="I8" s="16">
        <v>5067.780000</v>
      </c>
      <c r="J8" s="16"/>
      <c r="K8" s="16">
        <f ca="1">ROUND(INDIRECT(ADDRESS(ROW()+(0), COLUMN()+(-4), 1))*INDIRECT(ADDRESS(ROW()+(0), COLUMN()+(-2), 1)), 2)</f>
        <v>5321.170000</v>
      </c>
    </row>
    <row r="9" spans="1:11" ht="31.20" thickBot="1" customHeight="1">
      <c r="A9" s="17" t="s">
        <v>14</v>
      </c>
      <c r="B9" s="18" t="s">
        <v>15</v>
      </c>
      <c r="C9" s="17" t="s">
        <v>16</v>
      </c>
      <c r="D9" s="17"/>
      <c r="E9" s="17"/>
      <c r="F9" s="17"/>
      <c r="G9" s="19">
        <v>0.040000</v>
      </c>
      <c r="H9" s="19"/>
      <c r="I9" s="20">
        <v>2449.300000</v>
      </c>
      <c r="J9" s="20"/>
      <c r="K9" s="20">
        <f ca="1">ROUND(INDIRECT(ADDRESS(ROW()+(0), COLUMN()+(-4), 1))*INDIRECT(ADDRESS(ROW()+(0), COLUMN()+(-2), 1)), 2)</f>
        <v>97.970000</v>
      </c>
    </row>
    <row r="10" spans="1:11" ht="12.00" thickBot="1" customHeight="1">
      <c r="A10" s="17" t="s">
        <v>17</v>
      </c>
      <c r="B10" s="18" t="s">
        <v>18</v>
      </c>
      <c r="C10" s="17" t="s">
        <v>19</v>
      </c>
      <c r="D10" s="17"/>
      <c r="E10" s="17"/>
      <c r="F10" s="17"/>
      <c r="G10" s="19">
        <v>0.548000</v>
      </c>
      <c r="H10" s="19"/>
      <c r="I10" s="20">
        <v>79.940000</v>
      </c>
      <c r="J10" s="20"/>
      <c r="K10" s="20">
        <f ca="1">ROUND(INDIRECT(ADDRESS(ROW()+(0), COLUMN()+(-4), 1))*INDIRECT(ADDRESS(ROW()+(0), COLUMN()+(-2), 1)), 2)</f>
        <v>43.810000</v>
      </c>
    </row>
    <row r="11" spans="1:11" ht="12.00" thickBot="1" customHeight="1">
      <c r="A11" s="17" t="s">
        <v>20</v>
      </c>
      <c r="B11" s="21" t="s">
        <v>21</v>
      </c>
      <c r="C11" s="22" t="s">
        <v>22</v>
      </c>
      <c r="D11" s="22"/>
      <c r="E11" s="22"/>
      <c r="F11" s="22"/>
      <c r="G11" s="23">
        <v>0.548000</v>
      </c>
      <c r="H11" s="23"/>
      <c r="I11" s="24">
        <v>54.300000</v>
      </c>
      <c r="J11" s="24"/>
      <c r="K11" s="24">
        <f ca="1">ROUND(INDIRECT(ADDRESS(ROW()+(0), COLUMN()+(-4), 1))*INDIRECT(ADDRESS(ROW()+(0), COLUMN()+(-2), 1)), 2)</f>
        <v>29.760000</v>
      </c>
    </row>
    <row r="12" spans="1:11" ht="12.00" thickBot="1" customHeight="1">
      <c r="A12" s="17"/>
      <c r="B12" s="12" t="s">
        <v>23</v>
      </c>
      <c r="C12" s="10" t="s">
        <v>24</v>
      </c>
      <c r="D12" s="10"/>
      <c r="E12" s="10"/>
      <c r="F12" s="10"/>
      <c r="G12" s="14">
        <v>2.000000</v>
      </c>
      <c r="H12" s="14"/>
      <c r="I12" s="16">
        <f ca="1">ROUND(SUM(INDIRECT(ADDRESS(ROW()+(-1), COLUMN()+(2), 1)),INDIRECT(ADDRESS(ROW()+(-2), COLUMN()+(2), 1)),INDIRECT(ADDRESS(ROW()+(-3), COLUMN()+(2), 1)),INDIRECT(ADDRESS(ROW()+(-4), COLUMN()+(2), 1))), 2)</f>
        <v>5492.710000</v>
      </c>
      <c r="J12" s="16"/>
      <c r="K12" s="16">
        <f ca="1">ROUND(INDIRECT(ADDRESS(ROW()+(0), COLUMN()+(-4), 1))*INDIRECT(ADDRESS(ROW()+(0), COLUMN()+(-2), 1))/100, 2)</f>
        <v>109.850000</v>
      </c>
    </row>
    <row r="13" spans="1:11" ht="12.00" thickBot="1" customHeight="1">
      <c r="A13" s="22"/>
      <c r="B13" s="21" t="s">
        <v>25</v>
      </c>
      <c r="C13" s="22" t="s">
        <v>26</v>
      </c>
      <c r="D13" s="22"/>
      <c r="E13" s="22"/>
      <c r="F13" s="22"/>
      <c r="G13" s="23">
        <v>3.000000</v>
      </c>
      <c r="H13" s="23"/>
      <c r="I13" s="24">
        <f ca="1">ROUND(SUM(INDIRECT(ADDRESS(ROW()+(-1), COLUMN()+(2), 1)),INDIRECT(ADDRESS(ROW()+(-2), COLUMN()+(2), 1)),INDIRECT(ADDRESS(ROW()+(-3), COLUMN()+(2), 1)),INDIRECT(ADDRESS(ROW()+(-4), COLUMN()+(2), 1)),INDIRECT(ADDRESS(ROW()+(-5), COLUMN()+(2), 1))), 2)</f>
        <v>5602.560000</v>
      </c>
      <c r="J13" s="24"/>
      <c r="K13" s="24">
        <f ca="1">ROUND(INDIRECT(ADDRESS(ROW()+(0), COLUMN()+(-4), 1))*INDIRECT(ADDRESS(ROW()+(0), COLUMN()+(-2), 1))/100, 2)</f>
        <v>168.080000</v>
      </c>
    </row>
    <row r="14" spans="1:11" ht="12.00" thickBot="1" customHeight="1">
      <c r="A14" s="6" t="s">
        <v>27</v>
      </c>
      <c r="B14" s="7"/>
      <c r="C14" s="7"/>
      <c r="D14" s="7"/>
      <c r="E14" s="7"/>
      <c r="F14" s="7"/>
      <c r="G14" s="25"/>
      <c r="H14" s="25"/>
      <c r="I14" s="6" t="s">
        <v>28</v>
      </c>
      <c r="J14" s="6"/>
      <c r="K14" s="26">
        <f ca="1">ROUND(SUM(INDIRECT(ADDRESS(ROW()+(-1), COLUMN()+(0), 1)),INDIRECT(ADDRESS(ROW()+(-2), COLUMN()+(0), 1)),INDIRECT(ADDRESS(ROW()+(-3), COLUMN()+(0), 1)),INDIRECT(ADDRESS(ROW()+(-4), COLUMN()+(0), 1)),INDIRECT(ADDRESS(ROW()+(-5), COLUMN()+(0), 1)),INDIRECT(ADDRESS(ROW()+(-6), COLUMN()+(0), 1))), 2)</f>
        <v>5770.640000</v>
      </c>
    </row>
  </sheetData>
  <mergeCells count="30">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A14:F14"/>
    <mergeCell ref="G14:H14"/>
    <mergeCell ref="I14:J14"/>
  </mergeCells>
  <pageMargins left="0.620079" right="0.472441" top="0.472441" bottom="0.472441" header="0.0" footer="0.0"/>
  <pageSetup paperSize="9" orientation="portrait"/>
  <rowBreaks count="0" manualBreakCount="0">
    </rowBreaks>
</worksheet>
</file>