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<sst xmlns="http://schemas.openxmlformats.org/spreadsheetml/2006/main" count="79" uniqueCount="79">
  <si>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</si>
  <si>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UAP020</t>
  </si>
  <si>
    <t xml:space="preserve">Ud</t>
  </si>
  <si>
    <t xml:space="preserve">Buzón con dispositivo de caída.</t>
  </si>
  <si>
    <r>
      <rPr>
        <sz val="8.25"/>
        <color rgb="FF000000"/>
        <rFont val="Arial"/>
        <family val="2"/>
      </rPr>
      <t xml:space="preserve">Buzón con dispositivo de caída, de 1,00 m de diámetro interior y de 1,6 m de altura útil interior, de mampostería de ladrillo cerámico macizo de 1 pie de espesor recibido con mortero de cemento, confeccionado en obra, dosificación 1:6, enfoscado y bruñido por el interior con mortero de cemento, confeccionado en obra, con aditivo hidrófugo, dosificación 1:3 y elementos prefabricados de concreto simple, sobre solera de 25 cm de espesor de concreto reforzado f'c=280 kg/cm² (4000 psi), clase de exposición F0 S1 P1 C1, tamaño máximo del agregado 19 mm, consistencia blanda ligeramente armada con malla soldada, con cierre de tapa circular con bloqueo y marco de fundición carga de rotura 400 kN, instalado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</si>
  <si>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</si>
  <si>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</si>
  <si>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</si>
  <si>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</si>
  <si>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</si>
  <si>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</si>
  <si>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</si>
  <si>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mt10haf110kkc</t>
  </si>
  <si>
    <t xml:space="preserve">m³</t>
  </si>
  <si>
    <t xml:space="preserve">Concreto f'c=280 kg/cm² (4000 psi), clase de exposición F0 S1 P1 C1, tamaño máximo del agregado 19 mm, consistencia blanda, premezclado, según ACI 318.</t>
  </si>
  <si>
    <t xml:space="preserve">mt07ame120ii</t>
  </si>
  <si>
    <t xml:space="preserve">m²</t>
  </si>
  <si>
    <t xml:space="preserve">Malla soldada tipo 6x6 2/2 de acero Grado 70, con varillas lisas espaciadas 15,24x15,24 cm de 6,65 mm de diámetro, según ASTM A 185 y ASTM A 497.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</si>
  <si>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</si>
  <si>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</si>
  <si>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</si>
  <si>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</si>
  <si>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</si>
  <si>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</si>
  <si>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</si>
  <si>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</si>
  <si>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</si>
  <si>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</si>
  <si>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</si>
  <si>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</si>
  <si>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</si>
  <si>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</si>
  <si>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</si>
  <si>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</si>
  <si>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</si>
  <si>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</si>
  <si>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mt36tie010ig</t>
  </si>
  <si>
    <t xml:space="preserve">m</t>
  </si>
  <si>
    <t xml:space="preserve">Tubo de PVC, serie B, de 200 mm de diámetro y 3,9 mm de espesor, con extremo abocardado, con el precio incrementado el 30% en concepto de accesorios y piezas especiales.</t>
  </si>
  <si>
    <t xml:space="preserve">mt10hmf110akc</t>
  </si>
  <si>
    <t xml:space="preserve">m³</t>
  </si>
  <si>
    <t xml:space="preserve">Concreto simple f'c=210 kg/cm² (3000 psi), clase de exposición F0 S0 P0 C0, tamaño máximo del agregado 19 mm, consistencia plástica, premezclado, según ACI 318.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</si>
  <si>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</si>
  <si>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</si>
  <si>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</si>
  <si>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</si>
  <si>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</si>
  <si>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registro.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</si>
  <si>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</si>
  <si>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</si>
  <si>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</si>
  <si>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</si>
  <si>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</si>
  <si>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de seguridad.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</si>
  <si>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</si>
  <si>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</si>
  <si>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</si>
  <si>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</si>
  <si>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</si>
  <si>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</si>
  <si>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</si>
  <si>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</si>
  <si>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</si>
  <si>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</si>
  <si>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</si>
  <si>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</si>
  <si>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</si>
  <si>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</si>
  <si>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</si>
  <si>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</si>
  <si>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</si>
  <si>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</si>
  <si>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</si>
  <si>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</si>
  <si>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</si>
  <si>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</si>
  <si>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</si>
  <si>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885,49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</si>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</sst>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65" customWidth="1"/>
    <col min="4" max="4" width="66.13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0.675</v>
      </c>
      <c r="F10" s="12">
        <v>3194.42</v>
      </c>
      <c r="G10" s="12">
        <f ca="1">ROUND(INDIRECT(ADDRESS(ROW()+(0), COLUMN()+(-2), 1))*INDIRECT(ADDRESS(ROW()+(0), COLUMN()+(-1), 1)), 2)</f>
        <v>2156.23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2.25</v>
      </c>
      <c r="F11" s="12">
        <v>81.79</v>
      </c>
      <c r="G11" s="12">
        <f ca="1">ROUND(INDIRECT(ADDRESS(ROW()+(0), COLUMN()+(-2), 1))*INDIRECT(ADDRESS(ROW()+(0), COLUMN()+(-1), 1)), 2)</f>
        <v>184.03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0.466</v>
      </c>
      <c r="F12" s="12">
        <v>3591.19</v>
      </c>
      <c r="G12" s="12">
        <f ca="1">ROUND(INDIRECT(ADDRESS(ROW()+(0), COLUMN()+(-2), 1))*INDIRECT(ADDRESS(ROW()+(0), COLUMN()+(-1), 1)), 2)</f>
        <v>1673.49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220</v>
      </c>
      <c r="F13" s="12">
        <v>14.29</v>
      </c>
      <c r="G13" s="12">
        <f ca="1">ROUND(INDIRECT(ADDRESS(ROW()+(0), COLUMN()+(-2), 1))*INDIRECT(ADDRESS(ROW()+(0), COLUMN()+(-1), 1)), 2)</f>
        <v>3143.8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0.048</v>
      </c>
      <c r="F14" s="12">
        <v>38.26</v>
      </c>
      <c r="G14" s="12">
        <f ca="1">ROUND(INDIRECT(ADDRESS(ROW()+(0), COLUMN()+(-2), 1))*INDIRECT(ADDRESS(ROW()+(0), COLUMN()+(-1), 1)), 2)</f>
        <v>1.84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0.38</v>
      </c>
      <c r="F15" s="12">
        <v>515.57</v>
      </c>
      <c r="G15" s="12">
        <f ca="1">ROUND(INDIRECT(ADDRESS(ROW()+(0), COLUMN()+(-2), 1))*INDIRECT(ADDRESS(ROW()+(0), COLUMN()+(-1), 1)), 2)</f>
        <v>195.92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72.274</v>
      </c>
      <c r="F16" s="12">
        <v>4.16</v>
      </c>
      <c r="G16" s="12">
        <f ca="1">ROUND(INDIRECT(ADDRESS(ROW()+(0), COLUMN()+(-2), 1))*INDIRECT(ADDRESS(ROW()+(0), COLUMN()+(-1), 1)), 2)</f>
        <v>300.66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0.565</v>
      </c>
      <c r="F17" s="12">
        <v>30.61</v>
      </c>
      <c r="G17" s="12">
        <f ca="1">ROUND(INDIRECT(ADDRESS(ROW()+(0), COLUMN()+(-2), 1))*INDIRECT(ADDRESS(ROW()+(0), COLUMN()+(-1), 1)), 2)</f>
        <v>17.29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1.3</v>
      </c>
      <c r="F18" s="12">
        <v>478.08</v>
      </c>
      <c r="G18" s="12">
        <f ca="1">ROUND(INDIRECT(ADDRESS(ROW()+(0), COLUMN()+(-2), 1))*INDIRECT(ADDRESS(ROW()+(0), COLUMN()+(-1), 1)), 2)</f>
        <v>621.5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1">
        <v>0.151</v>
      </c>
      <c r="F19" s="12">
        <v>2616.12</v>
      </c>
      <c r="G19" s="12">
        <f ca="1">ROUND(INDIRECT(ADDRESS(ROW()+(0), COLUMN()+(-2), 1))*INDIRECT(ADDRESS(ROW()+(0), COLUMN()+(-1), 1)), 2)</f>
        <v>395.03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1199.29</v>
      </c>
      <c r="G20" s="12">
        <f ca="1">ROUND(INDIRECT(ADDRESS(ROW()+(0), COLUMN()+(-2), 1))*INDIRECT(ADDRESS(ROW()+(0), COLUMN()+(-1), 1)), 2)</f>
        <v>1199.29</v>
      </c>
    </row>
    <row r="21" spans="1:7" ht="45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1693.97</v>
      </c>
      <c r="G21" s="12">
        <f ca="1">ROUND(INDIRECT(ADDRESS(ROW()+(0), COLUMN()+(-2), 1))*INDIRECT(ADDRESS(ROW()+(0), COLUMN()+(-1), 1)), 2)</f>
        <v>1693.97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0.007</v>
      </c>
      <c r="F22" s="12">
        <v>85.21</v>
      </c>
      <c r="G22" s="12">
        <f ca="1">ROUND(INDIRECT(ADDRESS(ROW()+(0), COLUMN()+(-2), 1))*INDIRECT(ADDRESS(ROW()+(0), COLUMN()+(-1), 1)), 2)</f>
        <v>0.6</v>
      </c>
    </row>
    <row r="23" spans="1:7" ht="45.00" thickBot="1" customHeight="1">
      <c r="A23" s="1" t="s">
        <v>51</v>
      </c>
      <c r="B23" s="1"/>
      <c r="C23" s="10" t="s">
        <v>52</v>
      </c>
      <c r="D23" s="1" t="s">
        <v>53</v>
      </c>
      <c r="E23" s="11">
        <v>1</v>
      </c>
      <c r="F23" s="12">
        <v>3483.67</v>
      </c>
      <c r="G23" s="12">
        <f ca="1">ROUND(INDIRECT(ADDRESS(ROW()+(0), COLUMN()+(-2), 1))*INDIRECT(ADDRESS(ROW()+(0), COLUMN()+(-1), 1)), 2)</f>
        <v>3483.67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3">
        <v>4</v>
      </c>
      <c r="F24" s="14">
        <v>140.86</v>
      </c>
      <c r="G24" s="14">
        <f ca="1">ROUND(INDIRECT(ADDRESS(ROW()+(0), COLUMN()+(-2), 1))*INDIRECT(ADDRESS(ROW()+(0), COLUMN()+(-1), 1)), 2)</f>
        <v>563.44</v>
      </c>
    </row>
    <row r="25" spans="1:7" ht="13.50" thickBot="1" customHeight="1">
      <c r="A25" s="15"/>
      <c r="B25" s="15"/>
      <c r="C25" s="15"/>
      <c r="D25" s="15"/>
      <c r="E25" s="9" t="s">
        <v>57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15630.8</v>
      </c>
    </row>
    <row r="26" spans="1:7" ht="13.50" thickBot="1" customHeight="1">
      <c r="A26" s="15">
        <v>2</v>
      </c>
      <c r="B26" s="15"/>
      <c r="C26" s="15"/>
      <c r="D26" s="18" t="s">
        <v>58</v>
      </c>
      <c r="E26" s="18"/>
      <c r="F26" s="15"/>
      <c r="G26" s="15"/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0.232</v>
      </c>
      <c r="F27" s="12">
        <v>1228.34</v>
      </c>
      <c r="G27" s="12">
        <f ca="1">ROUND(INDIRECT(ADDRESS(ROW()+(0), COLUMN()+(-2), 1))*INDIRECT(ADDRESS(ROW()+(0), COLUMN()+(-1), 1)), 2)</f>
        <v>284.97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0.194</v>
      </c>
      <c r="F28" s="14">
        <v>76.52</v>
      </c>
      <c r="G28" s="14">
        <f ca="1">ROUND(INDIRECT(ADDRESS(ROW()+(0), COLUMN()+(-2), 1))*INDIRECT(ADDRESS(ROW()+(0), COLUMN()+(-1), 1)), 2)</f>
        <v>14.84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1))), 2)</f>
        <v>299.81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7.786</v>
      </c>
      <c r="F31" s="12">
        <v>115.52</v>
      </c>
      <c r="G31" s="12">
        <f ca="1">ROUND(INDIRECT(ADDRESS(ROW()+(0), COLUMN()+(-2), 1))*INDIRECT(ADDRESS(ROW()+(0), COLUMN()+(-1), 1)), 2)</f>
        <v>899.44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3">
        <v>6.168</v>
      </c>
      <c r="F32" s="14">
        <v>86.35</v>
      </c>
      <c r="G32" s="14">
        <f ca="1">ROUND(INDIRECT(ADDRESS(ROW()+(0), COLUMN()+(-2), 1))*INDIRECT(ADDRESS(ROW()+(0), COLUMN()+(-1), 1)), 2)</f>
        <v>532.61</v>
      </c>
    </row>
    <row r="33" spans="1:7" ht="13.50" thickBot="1" customHeight="1">
      <c r="A33" s="15"/>
      <c r="B33" s="15"/>
      <c r="C33" s="15"/>
      <c r="D33" s="15"/>
      <c r="E33" s="9" t="s">
        <v>73</v>
      </c>
      <c r="F33" s="9"/>
      <c r="G33" s="17">
        <f ca="1">ROUND(SUM(INDIRECT(ADDRESS(ROW()+(-1), COLUMN()+(0), 1)),INDIRECT(ADDRESS(ROW()+(-2), COLUMN()+(0), 1))), 2)</f>
        <v>1432.05</v>
      </c>
    </row>
    <row r="34" spans="1:7" ht="13.50" thickBot="1" customHeight="1">
      <c r="A34" s="15">
        <v>4</v>
      </c>
      <c r="B34" s="15"/>
      <c r="C34" s="15"/>
      <c r="D34" s="18" t="s">
        <v>74</v>
      </c>
      <c r="E34" s="18"/>
      <c r="F34" s="15"/>
      <c r="G34" s="15"/>
    </row>
    <row r="35" spans="1:7" ht="13.50" thickBot="1" customHeight="1">
      <c r="A35" s="19"/>
      <c r="B35" s="19"/>
      <c r="C35" s="20" t="s">
        <v>75</v>
      </c>
      <c r="D35" s="19" t="s">
        <v>76</v>
      </c>
      <c r="E35" s="13">
        <v>2</v>
      </c>
      <c r="F35" s="14">
        <f ca="1">ROUND(SUM(INDIRECT(ADDRESS(ROW()+(-2), COLUMN()+(1), 1)),INDIRECT(ADDRESS(ROW()+(-6), COLUMN()+(1), 1)),INDIRECT(ADDRESS(ROW()+(-10), COLUMN()+(1), 1))), 2)</f>
        <v>17362.6</v>
      </c>
      <c r="G35" s="14">
        <f ca="1">ROUND(INDIRECT(ADDRESS(ROW()+(0), COLUMN()+(-2), 1))*INDIRECT(ADDRESS(ROW()+(0), COLUMN()+(-1), 1))/100, 2)</f>
        <v>347.25</v>
      </c>
    </row>
    <row r="36" spans="1:7" ht="13.50" thickBot="1" customHeight="1">
      <c r="A36" s="21" t="s">
        <v>77</v>
      </c>
      <c r="B36" s="21"/>
      <c r="C36" s="22"/>
      <c r="D36" s="23"/>
      <c r="E36" s="24" t="s">
        <v>78</v>
      </c>
      <c r="F36" s="25"/>
      <c r="G36" s="26">
        <f ca="1">ROUND(SUM(INDIRECT(ADDRESS(ROW()+(-1), COLUMN()+(0), 1)),INDIRECT(ADDRESS(ROW()+(-3), COLUMN()+(0), 1)),INDIRECT(ADDRESS(ROW()+(-7), COLUMN()+(0), 1)),INDIRECT(ADDRESS(ROW()+(-11), COLUMN()+(0), 1))), 2)</f>
        <v>17709.9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A29:B29"/>
    <mergeCell ref="E29:F29"/>
    <mergeCell ref="A30:B30"/>
    <mergeCell ref="D30:E30"/>
    <mergeCell ref="A31:B31"/>
    <mergeCell ref="A32:B32"/>
    <mergeCell ref="A33:B33"/>
    <mergeCell ref="E33:F33"/>
    <mergeCell ref="A34:B34"/>
    <mergeCell ref="D34:E34"/>
    <mergeCell ref="A35:B35"/>
    <mergeCell ref="A36:D36"/>
    <mergeCell ref="E36:F36"/>
  </mergeCells>
  <pageMargins left="0.147638" right="0.147638" top="0.206693" bottom="0.206693" header="0.0" footer="0.0"/>
  <pageSetup paperSize="9" orientation="portrait"/>
  <rowBreaks count="0" manualBreakCount="0">
    </rowBreaks>
</worksheet>
</file>