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<sst xmlns="http://schemas.openxmlformats.org/spreadsheetml/2006/main" count="35" uniqueCount="35">
  <si>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</si>
  <si>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</si>
  <si>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</si>
  <si>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</si>
  <si>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de 1 m en proyección horizontal, con una resistencia al fuego EI 90, para edificio de uso industrial, fijada mecánicamente a la estructura de la cubierta con subestructura soporte (no incluida en este precio), compuesta por un panel rígido de lana de roca no revestido, de 50 mm de espesor, resistencia térmica 1,21951 m²K/W, conductividad térmica 0,035 W/(mK), densidad 180 kg/m³, calor específico 0,84 J/kgK y factor de resistencia a la difusión del vapor de agua 1,3 y un panel rígido de lana de roca revestido por una de sus caras con una lámina de aluminio reforzado, de 50 mm de espesor, resistencia térmica 1,21951 m²K/W, conductividad térmica 0,041 W/(mK), densidad 180 kg/m³, calor específico 0,84 J/kgK y factor de resistencia a la difusión del vapor de agua 1,3, en la cara vista,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</si>
  <si>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</si>
  <si>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</si>
  <si>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</si>
  <si>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</si>
  <si>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</si>
  <si>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</si>
  <si>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</si>
  <si>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mt16lrw080ad</t>
  </si>
  <si>
    <t xml:space="preserve">m²</t>
  </si>
  <si>
    <t xml:space="preserve">Panel rígido de lana de roca, no revestido, de 50 mm de espesor, resistencia térmica 1,21951 m²K/W, conductividad térmica 0,035 W/(mK), densidad 180 kg/m³, calor específico 0,84 J/kgK y factor de resistencia a la difusión del vapor de agua 1,3, Euroclase A1 de reacción al fuego, para protección contra incendios de elementos constructivos.</t>
  </si>
  <si>
    <t xml:space="preserve">mt16lrw080fd</t>
  </si>
  <si>
    <t xml:space="preserve">m²</t>
  </si>
  <si>
    <t xml:space="preserve">Panel rígido de lana de roca, revestido por una de sus caras con una lámina de aluminio reforzado,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</si>
  <si>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mt16lrw082dd</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</si>
  <si>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</si>
  <si>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</si>
  <si>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</si>
  <si>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</si>
  <si>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</si>
  <si>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</si>
  <si>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</si>
  <si>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</si>
  <si>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</si>
  <si>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</si>
  <si>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</si>
  <si>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</si>
  <si>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</si>
  <si>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</si>
  <si>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293,86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</si>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</sst>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55.50" thickBot="1" customHeight="1">
      <c r="A10" s="1" t="s">
        <v>12</v>
      </c>
      <c r="B10" s="1"/>
      <c r="C10" s="10" t="s">
        <v>13</v>
      </c>
      <c r="D10" s="1" t="s">
        <v>14</v>
      </c>
      <c r="E10" s="11">
        <v>1.200000</v>
      </c>
      <c r="F10" s="12">
        <v>1301.350000</v>
      </c>
      <c r="G10" s="12">
        <f ca="1">ROUND(INDIRECT(ADDRESS(ROW()+(0), COLUMN()+(-2), 1))*INDIRECT(ADDRESS(ROW()+(0), COLUMN()+(-1), 1)), 2)</f>
        <v>1561.620000</v>
      </c>
    </row>
    <row r="11" spans="1:7" ht="55.50" thickBot="1" customHeight="1">
      <c r="A11" s="1" t="s">
        <v>15</v>
      </c>
      <c r="B11" s="1"/>
      <c r="C11" s="10" t="s">
        <v>16</v>
      </c>
      <c r="D11" s="1" t="s">
        <v>17</v>
      </c>
      <c r="E11" s="11">
        <v>1.400000</v>
      </c>
      <c r="F11" s="12">
        <v>1433.600000</v>
      </c>
      <c r="G11" s="12">
        <f ca="1">ROUND(INDIRECT(ADDRESS(ROW()+(0), COLUMN()+(-2), 1))*INDIRECT(ADDRESS(ROW()+(0), COLUMN()+(-1), 1)), 2)</f>
        <v>2007.040000</v>
      </c>
    </row>
    <row r="12" spans="1:7" ht="24.00" thickBot="1" customHeight="1">
      <c r="A12" s="1" t="s">
        <v>18</v>
      </c>
      <c r="B12" s="1"/>
      <c r="C12" s="10" t="s">
        <v>19</v>
      </c>
      <c r="D12" s="1" t="s">
        <v>20</v>
      </c>
      <c r="E12" s="13">
        <v>20.000000</v>
      </c>
      <c r="F12" s="14">
        <v>107.790000</v>
      </c>
      <c r="G12" s="14">
        <f ca="1">ROUND(INDIRECT(ADDRESS(ROW()+(0), COLUMN()+(-2), 1))*INDIRECT(ADDRESS(ROW()+(0), COLUMN()+(-1), 1)), 2)</f>
        <v>2155.800000</v>
      </c>
    </row>
    <row r="13" spans="1:7" ht="13.50" thickBot="1" customHeight="1">
      <c r="A13" s="15"/>
      <c r="B13" s="15"/>
      <c r="C13" s="15"/>
      <c r="D13" s="15"/>
      <c r="E13" s="9" t="s">
        <v>21</v>
      </c>
      <c r="F13" s="9"/>
      <c r="G13" s="17">
        <f ca="1">ROUND(SUM(INDIRECT(ADDRESS(ROW()+(-1), COLUMN()+(0), 1)),INDIRECT(ADDRESS(ROW()+(-2), COLUMN()+(0), 1)),INDIRECT(ADDRESS(ROW()+(-3), COLUMN()+(0), 1))), 2)</f>
        <v>5724.460000</v>
      </c>
    </row>
    <row r="14" spans="1:7" ht="13.50" thickBot="1" customHeight="1">
      <c r="A14" s="15">
        <v>2.000000</v>
      </c>
      <c r="B14" s="15"/>
      <c r="C14" s="15"/>
      <c r="D14" s="18" t="s">
        <v>22</v>
      </c>
      <c r="E14" s="18"/>
      <c r="F14" s="15"/>
      <c r="G14" s="15"/>
    </row>
    <row r="15" spans="1:7" ht="13.50" thickBot="1" customHeight="1">
      <c r="A15" s="1" t="s">
        <v>23</v>
      </c>
      <c r="B15" s="1"/>
      <c r="C15" s="10" t="s">
        <v>24</v>
      </c>
      <c r="D15" s="1" t="s">
        <v>25</v>
      </c>
      <c r="E15" s="11">
        <v>0.295000</v>
      </c>
      <c r="F15" s="12">
        <v>73.850000</v>
      </c>
      <c r="G15" s="12">
        <f ca="1">ROUND(INDIRECT(ADDRESS(ROW()+(0), COLUMN()+(-2), 1))*INDIRECT(ADDRESS(ROW()+(0), COLUMN()+(-1), 1)), 2)</f>
        <v>21.790000</v>
      </c>
    </row>
    <row r="16" spans="1:7" ht="13.50" thickBot="1" customHeight="1">
      <c r="A16" s="1" t="s">
        <v>26</v>
      </c>
      <c r="B16" s="1"/>
      <c r="C16" s="10" t="s">
        <v>27</v>
      </c>
      <c r="D16" s="1" t="s">
        <v>28</v>
      </c>
      <c r="E16" s="13">
        <v>0.295000</v>
      </c>
      <c r="F16" s="14">
        <v>53.320000</v>
      </c>
      <c r="G16" s="14">
        <f ca="1">ROUND(INDIRECT(ADDRESS(ROW()+(0), COLUMN()+(-2), 1))*INDIRECT(ADDRESS(ROW()+(0), COLUMN()+(-1), 1)), 2)</f>
        <v>15.730000</v>
      </c>
    </row>
    <row r="17" spans="1:7" ht="13.50" thickBot="1" customHeight="1">
      <c r="A17" s="15"/>
      <c r="B17" s="15"/>
      <c r="C17" s="15"/>
      <c r="D17" s="15"/>
      <c r="E17" s="9" t="s">
        <v>29</v>
      </c>
      <c r="F17" s="9"/>
      <c r="G17" s="17">
        <f ca="1">ROUND(SUM(INDIRECT(ADDRESS(ROW()+(-1), COLUMN()+(0), 1)),INDIRECT(ADDRESS(ROW()+(-2), COLUMN()+(0), 1))), 2)</f>
        <v>37.520000</v>
      </c>
    </row>
    <row r="18" spans="1:7" ht="13.50" thickBot="1" customHeight="1">
      <c r="A18" s="15">
        <v>3.000000</v>
      </c>
      <c r="B18" s="15"/>
      <c r="C18" s="15"/>
      <c r="D18" s="18" t="s">
        <v>30</v>
      </c>
      <c r="E18" s="18"/>
      <c r="F18" s="15"/>
      <c r="G18" s="15"/>
    </row>
    <row r="19" spans="1:7" ht="13.50" thickBot="1" customHeight="1">
      <c r="A19" s="19"/>
      <c r="B19" s="19"/>
      <c r="C19" s="20" t="s">
        <v>31</v>
      </c>
      <c r="D19" s="19" t="s">
        <v>32</v>
      </c>
      <c r="E19" s="13">
        <v>2.000000</v>
      </c>
      <c r="F19" s="14">
        <f ca="1">ROUND(SUM(INDIRECT(ADDRESS(ROW()+(-2), COLUMN()+(1), 1)),INDIRECT(ADDRESS(ROW()+(-6), COLUMN()+(1), 1))), 2)</f>
        <v>5761.980000</v>
      </c>
      <c r="G19" s="14">
        <f ca="1">ROUND(INDIRECT(ADDRESS(ROW()+(0), COLUMN()+(-2), 1))*INDIRECT(ADDRESS(ROW()+(0), COLUMN()+(-1), 1))/100, 2)</f>
        <v>115.240000</v>
      </c>
    </row>
    <row r="20" spans="1:7" ht="13.50" thickBot="1" customHeight="1">
      <c r="A20" s="21" t="s">
        <v>33</v>
      </c>
      <c r="B20" s="21"/>
      <c r="C20" s="22"/>
      <c r="D20" s="23"/>
      <c r="E20" s="24" t="s">
        <v>34</v>
      </c>
      <c r="F20" s="25"/>
      <c r="G20" s="26">
        <f ca="1">ROUND(SUM(INDIRECT(ADDRESS(ROW()+(-1), COLUMN()+(0), 1)),INDIRECT(ADDRESS(ROW()+(-3), COLUMN()+(0), 1)),INDIRECT(ADDRESS(ROW()+(-7), COLUMN()+(0), 1))), 2)</f>
        <v>5877.220000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