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<sst xmlns="http://schemas.openxmlformats.org/spreadsheetml/2006/main" count="67" uniqueCount="67">
  <si>
    <t xml:space="preserve"/>
  </si>
  <si>
    <t xml:space="preserve">EHI010</t>
  </si>
  <si>
    <t xml:space="preserve">m²</t>
  </si>
  <si>
    <t xml:space="preserve">Losa sanitaria ventilada.</t>
  </si>
  <si>
    <r>
      <rPr>
        <sz val="8.25"/>
        <color rgb="FF000000"/>
        <rFont val="Arial"/>
        <family val="2"/>
      </rPr>
      <t xml:space="preserve">Losa sanitaria de concreto reforzado de 20+4 cm de canto total, sobre encofrado perdido de módulos de polipropileno reciclado, realizado con concreto f'c=210 kg/cm² (3000 psi), clase de exposición F0 S0 P0 C0, tamaño máximo del agregado 12,5 mm, consistencia blanda, mezclado en obra, y fundido con medios manuales, acero Grado 60 (fy=4200 kg/cm²) en zona de zunchos y vigas de cimentación, cuantía 3 kg/m², y malla soldada tipo 6x6 6/6 de acero Grado 70, con varillas espaciadas 15,24x15,24 cm de Ø 4,88 mm como armadura de reparto, colocada sobre separadores homologados, en capa de compresión de 4 cm de espesor; con juntas de retracción de 5 mm de espesor, mediante corte con disco de diamante; apoyado todo ello sobre base de concreto de limpieza. Incluso zunchos perimetrales de planta conformados con sistema de encofrado removible de tableros de madera. El precio no incluye la capa de concreto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</si>
  <si>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</si>
  <si>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</si>
  <si>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</si>
  <si>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</si>
  <si>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</si>
  <si>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</si>
  <si>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</si>
  <si>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mt07cid010j</t>
  </si>
  <si>
    <t xml:space="preserve">m²</t>
  </si>
  <si>
    <t xml:space="preserve">Encofrado perdido de módulos de polipropileno reciclado, de 50x50x20 cm, para soleras y losas sanitarias ventiladas.</t>
  </si>
  <si>
    <t xml:space="preserve">mt08efa010</t>
  </si>
  <si>
    <t xml:space="preserve">m²</t>
  </si>
  <si>
    <t xml:space="preserve">Sistema de encofrado removible de tableros de madera para zunchos perimetrales.</t>
  </si>
  <si>
    <t xml:space="preserve">mt07aco110g</t>
  </si>
  <si>
    <t xml:space="preserve">kg</t>
  </si>
  <si>
    <t xml:space="preserve">Acero en varillas corrugadas, Grado 60 (fy=4200 kg/cm²), de varios diámetros, según ASTM A 615.</t>
  </si>
  <si>
    <t xml:space="preserve">mt07ame120ee</t>
  </si>
  <si>
    <t xml:space="preserve">m²</t>
  </si>
  <si>
    <t xml:space="preserve">Malla soldada tipo 6x6 6/6 de acero Grado 70, con varillas lisas espaciadas 15,24x15,24 cm de 4,88 mm de diámetro, según ASTM A 185 y ASTM A 497.</t>
  </si>
  <si>
    <t xml:space="preserve">mt08aaa010a</t>
  </si>
  <si>
    <t xml:space="preserve">m³</t>
  </si>
  <si>
    <t xml:space="preserve">Agua.</t>
  </si>
  <si>
    <t xml:space="preserve">mt01arg000i</t>
  </si>
  <si>
    <t xml:space="preserve">m³</t>
  </si>
  <si>
    <t xml:space="preserve">Arena cribada.</t>
  </si>
  <si>
    <t xml:space="preserve">mt01arg001ie</t>
  </si>
  <si>
    <t xml:space="preserve">m³</t>
  </si>
  <si>
    <t xml:space="preserve">Agregado grueso homogeneizado de tamaño máximo 12,5 mm.</t>
  </si>
  <si>
    <t xml:space="preserve">mt08cem000i</t>
  </si>
  <si>
    <t xml:space="preserve">kg</t>
  </si>
  <si>
    <t xml:space="preserve">Cemento gris en sacos.</t>
  </si>
  <si>
    <t xml:space="preserve">Subtotal materiales:</t>
  </si>
  <si>
    <t xml:space="preserve">Equipo y maquinaria</t>
  </si>
  <si>
    <t xml:space="preserve">mq06vib020</t>
  </si>
  <si>
    <t xml:space="preserve">h</t>
  </si>
  <si>
    <t xml:space="preserve">Regla vibrante de 3 m.</t>
  </si>
  <si>
    <t xml:space="preserve">mq06hor010</t>
  </si>
  <si>
    <t xml:space="preserve">h</t>
  </si>
  <si>
    <t xml:space="preserve">Mezcladora de concreto.</t>
  </si>
  <si>
    <t xml:space="preserve">mq06cor020</t>
  </si>
  <si>
    <t xml:space="preserve">h</t>
  </si>
  <si>
    <t xml:space="preserve">Equipo para corte de juntas en soleras de concreto.</t>
  </si>
  <si>
    <t xml:space="preserve">Subtotal equipo y maquinaria:</t>
  </si>
  <si>
    <t xml:space="preserve">Mano de obra</t>
  </si>
  <si>
    <t xml:space="preserve">mo042</t>
  </si>
  <si>
    <t xml:space="preserve">h</t>
  </si>
  <si>
    <t xml:space="preserve">Armador.</t>
  </si>
  <si>
    <t xml:space="preserve">mo089</t>
  </si>
  <si>
    <t xml:space="preserve">h</t>
  </si>
  <si>
    <t xml:space="preserve">Ayudante de armador.</t>
  </si>
  <si>
    <t xml:space="preserve">mo113</t>
  </si>
  <si>
    <t xml:space="preserve">h</t>
  </si>
  <si>
    <t xml:space="preserve">Peón de albañilería.</t>
  </si>
  <si>
    <t xml:space="preserve">mo112</t>
  </si>
  <si>
    <t xml:space="preserve">h</t>
  </si>
  <si>
    <t xml:space="preserve">Peón especializado de albañilería.</t>
  </si>
  <si>
    <t xml:space="preserve">Subtotal mano de obra:</t>
  </si>
  <si>
    <t xml:space="preserve">Herramienta menor</t>
  </si>
  <si>
    <t xml:space="preserve">%</t>
  </si>
  <si>
    <t xml:space="preserve">Herramienta menor</t>
  </si>
  <si>
    <t xml:space="preserve">Coste de mantenimiento decenal: L 26,35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</si>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</sst>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99" customWidth="1"/>
    <col min="4" max="4" width="68.17" customWidth="1"/>
    <col min="5" max="5" width="16.15" customWidth="1"/>
    <col min="6" max="6" width="12.75"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1.05</v>
      </c>
      <c r="F10" s="12">
        <v>211.24</v>
      </c>
      <c r="G10" s="12">
        <f ca="1">ROUND(INDIRECT(ADDRESS(ROW()+(0), COLUMN()+(-2), 1))*INDIRECT(ADDRESS(ROW()+(0), COLUMN()+(-1), 1)), 2)</f>
        <v>221.8</v>
      </c>
    </row>
    <row r="11" spans="1:7" ht="24.00" thickBot="1" customHeight="1">
      <c r="A11" s="1" t="s">
        <v>15</v>
      </c>
      <c r="B11" s="1"/>
      <c r="C11" s="10" t="s">
        <v>16</v>
      </c>
      <c r="D11" s="1" t="s">
        <v>17</v>
      </c>
      <c r="E11" s="11">
        <v>0.1</v>
      </c>
      <c r="F11" s="12">
        <v>26.72</v>
      </c>
      <c r="G11" s="12">
        <f ca="1">ROUND(INDIRECT(ADDRESS(ROW()+(0), COLUMN()+(-2), 1))*INDIRECT(ADDRESS(ROW()+(0), COLUMN()+(-1), 1)), 2)</f>
        <v>2.67</v>
      </c>
    </row>
    <row r="12" spans="1:7" ht="24.00" thickBot="1" customHeight="1">
      <c r="A12" s="1" t="s">
        <v>18</v>
      </c>
      <c r="B12" s="1"/>
      <c r="C12" s="10" t="s">
        <v>19</v>
      </c>
      <c r="D12" s="1" t="s">
        <v>20</v>
      </c>
      <c r="E12" s="11">
        <v>3</v>
      </c>
      <c r="F12" s="12">
        <v>20</v>
      </c>
      <c r="G12" s="12">
        <f ca="1">ROUND(INDIRECT(ADDRESS(ROW()+(0), COLUMN()+(-2), 1))*INDIRECT(ADDRESS(ROW()+(0), COLUMN()+(-1), 1)), 2)</f>
        <v>60</v>
      </c>
    </row>
    <row r="13" spans="1:7" ht="24.00" thickBot="1" customHeight="1">
      <c r="A13" s="1" t="s">
        <v>21</v>
      </c>
      <c r="B13" s="1"/>
      <c r="C13" s="10" t="s">
        <v>22</v>
      </c>
      <c r="D13" s="1" t="s">
        <v>23</v>
      </c>
      <c r="E13" s="11">
        <v>1.1</v>
      </c>
      <c r="F13" s="12">
        <v>40.31</v>
      </c>
      <c r="G13" s="12">
        <f ca="1">ROUND(INDIRECT(ADDRESS(ROW()+(0), COLUMN()+(-2), 1))*INDIRECT(ADDRESS(ROW()+(0), COLUMN()+(-1), 1)), 2)</f>
        <v>44.34</v>
      </c>
    </row>
    <row r="14" spans="1:7" ht="13.50" thickBot="1" customHeight="1">
      <c r="A14" s="1" t="s">
        <v>24</v>
      </c>
      <c r="B14" s="1"/>
      <c r="C14" s="10" t="s">
        <v>25</v>
      </c>
      <c r="D14" s="1" t="s">
        <v>26</v>
      </c>
      <c r="E14" s="11">
        <v>0.033</v>
      </c>
      <c r="F14" s="12">
        <v>32.32</v>
      </c>
      <c r="G14" s="12">
        <f ca="1">ROUND(INDIRECT(ADDRESS(ROW()+(0), COLUMN()+(-2), 1))*INDIRECT(ADDRESS(ROW()+(0), COLUMN()+(-1), 1)), 2)</f>
        <v>1.07</v>
      </c>
    </row>
    <row r="15" spans="1:7" ht="13.50" thickBot="1" customHeight="1">
      <c r="A15" s="1" t="s">
        <v>27</v>
      </c>
      <c r="B15" s="1"/>
      <c r="C15" s="10" t="s">
        <v>28</v>
      </c>
      <c r="D15" s="1" t="s">
        <v>29</v>
      </c>
      <c r="E15" s="11">
        <v>0.085</v>
      </c>
      <c r="F15" s="12">
        <v>295.13</v>
      </c>
      <c r="G15" s="12">
        <f ca="1">ROUND(INDIRECT(ADDRESS(ROW()+(0), COLUMN()+(-2), 1))*INDIRECT(ADDRESS(ROW()+(0), COLUMN()+(-1), 1)), 2)</f>
        <v>25.09</v>
      </c>
    </row>
    <row r="16" spans="1:7" ht="13.50" thickBot="1" customHeight="1">
      <c r="A16" s="1" t="s">
        <v>30</v>
      </c>
      <c r="B16" s="1"/>
      <c r="C16" s="10" t="s">
        <v>31</v>
      </c>
      <c r="D16" s="1" t="s">
        <v>32</v>
      </c>
      <c r="E16" s="11">
        <v>0.128</v>
      </c>
      <c r="F16" s="12">
        <v>270.93</v>
      </c>
      <c r="G16" s="12">
        <f ca="1">ROUND(INDIRECT(ADDRESS(ROW()+(0), COLUMN()+(-2), 1))*INDIRECT(ADDRESS(ROW()+(0), COLUMN()+(-1), 1)), 2)</f>
        <v>34.68</v>
      </c>
    </row>
    <row r="17" spans="1:7" ht="13.50" thickBot="1" customHeight="1">
      <c r="A17" s="1" t="s">
        <v>33</v>
      </c>
      <c r="B17" s="1"/>
      <c r="C17" s="10" t="s">
        <v>34</v>
      </c>
      <c r="D17" s="1" t="s">
        <v>35</v>
      </c>
      <c r="E17" s="13">
        <v>55.158</v>
      </c>
      <c r="F17" s="14">
        <v>3.52</v>
      </c>
      <c r="G17" s="14">
        <f ca="1">ROUND(INDIRECT(ADDRESS(ROW()+(0), COLUMN()+(-2), 1))*INDIRECT(ADDRESS(ROW()+(0), COLUMN()+(-1), 1)), 2)</f>
        <v>194.16</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583.81</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0.082</v>
      </c>
      <c r="F20" s="12">
        <v>90.48</v>
      </c>
      <c r="G20" s="12">
        <f ca="1">ROUND(INDIRECT(ADDRESS(ROW()+(0), COLUMN()+(-2), 1))*INDIRECT(ADDRESS(ROW()+(0), COLUMN()+(-1), 1)), 2)</f>
        <v>7.42</v>
      </c>
    </row>
    <row r="21" spans="1:7" ht="13.50" thickBot="1" customHeight="1">
      <c r="A21" s="1" t="s">
        <v>41</v>
      </c>
      <c r="B21" s="1"/>
      <c r="C21" s="10" t="s">
        <v>42</v>
      </c>
      <c r="D21" s="1" t="s">
        <v>43</v>
      </c>
      <c r="E21" s="11">
        <v>0.093</v>
      </c>
      <c r="F21" s="12">
        <v>32.55</v>
      </c>
      <c r="G21" s="12">
        <f ca="1">ROUND(INDIRECT(ADDRESS(ROW()+(0), COLUMN()+(-2), 1))*INDIRECT(ADDRESS(ROW()+(0), COLUMN()+(-1), 1)), 2)</f>
        <v>3.03</v>
      </c>
    </row>
    <row r="22" spans="1:7" ht="13.50" thickBot="1" customHeight="1">
      <c r="A22" s="1" t="s">
        <v>44</v>
      </c>
      <c r="B22" s="1"/>
      <c r="C22" s="10" t="s">
        <v>45</v>
      </c>
      <c r="D22" s="1" t="s">
        <v>46</v>
      </c>
      <c r="E22" s="13">
        <v>0.075</v>
      </c>
      <c r="F22" s="14">
        <v>184.08</v>
      </c>
      <c r="G22" s="14">
        <f ca="1">ROUND(INDIRECT(ADDRESS(ROW()+(0), COLUMN()+(-2), 1))*INDIRECT(ADDRESS(ROW()+(0), COLUMN()+(-1), 1)), 2)</f>
        <v>13.81</v>
      </c>
    </row>
    <row r="23" spans="1:7" ht="13.50" thickBot="1" customHeight="1">
      <c r="A23" s="15"/>
      <c r="B23" s="15"/>
      <c r="C23" s="15"/>
      <c r="D23" s="15"/>
      <c r="E23" s="9" t="s">
        <v>47</v>
      </c>
      <c r="F23" s="9"/>
      <c r="G23" s="17">
        <f ca="1">ROUND(SUM(INDIRECT(ADDRESS(ROW()+(-1), COLUMN()+(0), 1)),INDIRECT(ADDRESS(ROW()+(-2), COLUMN()+(0), 1)),INDIRECT(ADDRESS(ROW()+(-3), COLUMN()+(0), 1))), 2)</f>
        <v>24.26</v>
      </c>
    </row>
    <row r="24" spans="1:7" ht="13.50" thickBot="1" customHeight="1">
      <c r="A24" s="15">
        <v>3</v>
      </c>
      <c r="B24" s="15"/>
      <c r="C24" s="15"/>
      <c r="D24" s="18" t="s">
        <v>48</v>
      </c>
      <c r="E24" s="18"/>
      <c r="F24" s="15"/>
      <c r="G24" s="15"/>
    </row>
    <row r="25" spans="1:7" ht="13.50" thickBot="1" customHeight="1">
      <c r="A25" s="1" t="s">
        <v>49</v>
      </c>
      <c r="B25" s="1"/>
      <c r="C25" s="10" t="s">
        <v>50</v>
      </c>
      <c r="D25" s="1" t="s">
        <v>51</v>
      </c>
      <c r="E25" s="11">
        <v>0.111</v>
      </c>
      <c r="F25" s="12">
        <v>74.86</v>
      </c>
      <c r="G25" s="12">
        <f ca="1">ROUND(INDIRECT(ADDRESS(ROW()+(0), COLUMN()+(-2), 1))*INDIRECT(ADDRESS(ROW()+(0), COLUMN()+(-1), 1)), 2)</f>
        <v>8.31</v>
      </c>
    </row>
    <row r="26" spans="1:7" ht="13.50" thickBot="1" customHeight="1">
      <c r="A26" s="1" t="s">
        <v>52</v>
      </c>
      <c r="B26" s="1"/>
      <c r="C26" s="10" t="s">
        <v>53</v>
      </c>
      <c r="D26" s="1" t="s">
        <v>54</v>
      </c>
      <c r="E26" s="11">
        <v>0.111</v>
      </c>
      <c r="F26" s="12">
        <v>55.63</v>
      </c>
      <c r="G26" s="12">
        <f ca="1">ROUND(INDIRECT(ADDRESS(ROW()+(0), COLUMN()+(-2), 1))*INDIRECT(ADDRESS(ROW()+(0), COLUMN()+(-1), 1)), 2)</f>
        <v>6.17</v>
      </c>
    </row>
    <row r="27" spans="1:7" ht="13.50" thickBot="1" customHeight="1">
      <c r="A27" s="1" t="s">
        <v>55</v>
      </c>
      <c r="B27" s="1"/>
      <c r="C27" s="10" t="s">
        <v>56</v>
      </c>
      <c r="D27" s="1" t="s">
        <v>57</v>
      </c>
      <c r="E27" s="11">
        <v>0.18</v>
      </c>
      <c r="F27" s="12">
        <v>51.22</v>
      </c>
      <c r="G27" s="12">
        <f ca="1">ROUND(INDIRECT(ADDRESS(ROW()+(0), COLUMN()+(-2), 1))*INDIRECT(ADDRESS(ROW()+(0), COLUMN()+(-1), 1)), 2)</f>
        <v>9.22</v>
      </c>
    </row>
    <row r="28" spans="1:7" ht="13.50" thickBot="1" customHeight="1">
      <c r="A28" s="1" t="s">
        <v>58</v>
      </c>
      <c r="B28" s="1"/>
      <c r="C28" s="10" t="s">
        <v>59</v>
      </c>
      <c r="D28" s="1" t="s">
        <v>60</v>
      </c>
      <c r="E28" s="13">
        <v>0.272</v>
      </c>
      <c r="F28" s="14">
        <v>52.14</v>
      </c>
      <c r="G28" s="14">
        <f ca="1">ROUND(INDIRECT(ADDRESS(ROW()+(0), COLUMN()+(-2), 1))*INDIRECT(ADDRESS(ROW()+(0), COLUMN()+(-1), 1)), 2)</f>
        <v>14.18</v>
      </c>
    </row>
    <row r="29" spans="1:7" ht="13.50" thickBot="1" customHeight="1">
      <c r="A29" s="15"/>
      <c r="B29" s="15"/>
      <c r="C29" s="15"/>
      <c r="D29" s="15"/>
      <c r="E29" s="9" t="s">
        <v>61</v>
      </c>
      <c r="F29" s="9"/>
      <c r="G29" s="17">
        <f ca="1">ROUND(SUM(INDIRECT(ADDRESS(ROW()+(-1), COLUMN()+(0), 1)),INDIRECT(ADDRESS(ROW()+(-2), COLUMN()+(0), 1)),INDIRECT(ADDRESS(ROW()+(-3), COLUMN()+(0), 1)),INDIRECT(ADDRESS(ROW()+(-4), COLUMN()+(0), 1))), 2)</f>
        <v>37.88</v>
      </c>
    </row>
    <row r="30" spans="1:7" ht="13.50" thickBot="1" customHeight="1">
      <c r="A30" s="15">
        <v>4</v>
      </c>
      <c r="B30" s="15"/>
      <c r="C30" s="15"/>
      <c r="D30" s="18" t="s">
        <v>62</v>
      </c>
      <c r="E30" s="18"/>
      <c r="F30" s="15"/>
      <c r="G30" s="15"/>
    </row>
    <row r="31" spans="1:7" ht="13.50" thickBot="1" customHeight="1">
      <c r="A31" s="19"/>
      <c r="B31" s="19"/>
      <c r="C31" s="20" t="s">
        <v>63</v>
      </c>
      <c r="D31" s="19" t="s">
        <v>64</v>
      </c>
      <c r="E31" s="13">
        <v>2</v>
      </c>
      <c r="F31" s="14">
        <f ca="1">ROUND(SUM(INDIRECT(ADDRESS(ROW()+(-2), COLUMN()+(1), 1)),INDIRECT(ADDRESS(ROW()+(-8), COLUMN()+(1), 1)),INDIRECT(ADDRESS(ROW()+(-13), COLUMN()+(1), 1))), 2)</f>
        <v>645.95</v>
      </c>
      <c r="G31" s="14">
        <f ca="1">ROUND(INDIRECT(ADDRESS(ROW()+(0), COLUMN()+(-2), 1))*INDIRECT(ADDRESS(ROW()+(0), COLUMN()+(-1), 1))/100, 2)</f>
        <v>12.92</v>
      </c>
    </row>
    <row r="32" spans="1:7" ht="13.50" thickBot="1" customHeight="1">
      <c r="A32" s="21" t="s">
        <v>65</v>
      </c>
      <c r="B32" s="21"/>
      <c r="C32" s="22"/>
      <c r="D32" s="23"/>
      <c r="E32" s="24" t="s">
        <v>66</v>
      </c>
      <c r="F32" s="25"/>
      <c r="G32" s="26">
        <f ca="1">ROUND(SUM(INDIRECT(ADDRESS(ROW()+(-1), COLUMN()+(0), 1)),INDIRECT(ADDRESS(ROW()+(-3), COLUMN()+(0), 1)),INDIRECT(ADDRESS(ROW()+(-9), COLUMN()+(0), 1)),INDIRECT(ADDRESS(ROW()+(-14), COLUMN()+(0), 1))), 2)</f>
        <v>658.87</v>
      </c>
    </row>
  </sheetData>
  <mergeCells count="3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E23:F23"/>
    <mergeCell ref="A24:B24"/>
    <mergeCell ref="D24:E24"/>
    <mergeCell ref="A25:B25"/>
    <mergeCell ref="A26:B26"/>
    <mergeCell ref="A27:B27"/>
    <mergeCell ref="A28:B28"/>
    <mergeCell ref="A29:B29"/>
    <mergeCell ref="E29:F29"/>
    <mergeCell ref="A30:B30"/>
    <mergeCell ref="D30:E30"/>
    <mergeCell ref="A31:B31"/>
    <mergeCell ref="A32:D32"/>
    <mergeCell ref="E32:F32"/>
  </mergeCells>
  <pageMargins left="0.147638" right="0.147638" top="0.206693" bottom="0.206693" header="0.0" footer="0.0"/>
  <pageSetup paperSize="9" orientation="portrait"/>
  <rowBreaks count="0" manualBreakCount="0">
    </rowBreaks>
</worksheet>
</file>